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13_ncr:1_{4D67723C-29B3-4CE1-8D68-E92F6896A35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Anexo I" sheetId="5" r:id="rId1"/>
    <sheet name="Anexo II" sheetId="4" r:id="rId2"/>
  </sheets>
  <calcPr calcId="181029"/>
</workbook>
</file>

<file path=xl/calcChain.xml><?xml version="1.0" encoding="utf-8"?>
<calcChain xmlns="http://schemas.openxmlformats.org/spreadsheetml/2006/main">
  <c r="BP13" i="4" l="1"/>
  <c r="BQ13" i="4"/>
  <c r="BR13" i="4"/>
  <c r="BS13" i="4"/>
  <c r="BT13" i="4"/>
  <c r="BU13" i="4"/>
  <c r="BV13" i="4"/>
  <c r="BW13" i="4"/>
  <c r="BX13" i="4"/>
  <c r="BY13" i="4"/>
  <c r="BZ13" i="4"/>
  <c r="BP14" i="4"/>
  <c r="BQ14" i="4"/>
  <c r="BR14" i="4"/>
  <c r="BS14" i="4"/>
  <c r="BT14" i="4"/>
  <c r="BU14" i="4"/>
  <c r="BV14" i="4"/>
  <c r="BW14" i="4"/>
  <c r="BX14" i="4"/>
  <c r="BY14" i="4"/>
  <c r="BZ14" i="4"/>
  <c r="BP15" i="4"/>
  <c r="BQ15" i="4"/>
  <c r="BR15" i="4"/>
  <c r="BS15" i="4"/>
  <c r="BT15" i="4"/>
  <c r="BU15" i="4"/>
  <c r="BV15" i="4"/>
  <c r="BW15" i="4"/>
  <c r="BX15" i="4"/>
  <c r="BY15" i="4"/>
  <c r="BZ15" i="4"/>
  <c r="BP16" i="4"/>
  <c r="BQ16" i="4"/>
  <c r="BR16" i="4"/>
  <c r="BS16" i="4"/>
  <c r="BT16" i="4"/>
  <c r="BU16" i="4"/>
  <c r="BV16" i="4"/>
  <c r="BW16" i="4"/>
  <c r="BX16" i="4"/>
  <c r="BY16" i="4"/>
  <c r="BZ16" i="4"/>
  <c r="BP17" i="4"/>
  <c r="BQ17" i="4"/>
  <c r="BR17" i="4"/>
  <c r="BS17" i="4"/>
  <c r="BT17" i="4"/>
  <c r="BU17" i="4"/>
  <c r="BV17" i="4"/>
  <c r="BW17" i="4"/>
  <c r="BX17" i="4"/>
  <c r="BY17" i="4"/>
  <c r="BZ17" i="4"/>
  <c r="BP18" i="4"/>
  <c r="BQ18" i="4"/>
  <c r="BR18" i="4"/>
  <c r="BS18" i="4"/>
  <c r="BT18" i="4"/>
  <c r="BU18" i="4"/>
  <c r="BV18" i="4"/>
  <c r="BW18" i="4"/>
  <c r="BX18" i="4"/>
  <c r="BY18" i="4"/>
  <c r="BZ18" i="4"/>
  <c r="BP19" i="4"/>
  <c r="BQ19" i="4"/>
  <c r="BR19" i="4"/>
  <c r="BS19" i="4"/>
  <c r="BT19" i="4"/>
  <c r="BU19" i="4"/>
  <c r="BV19" i="4"/>
  <c r="BW19" i="4"/>
  <c r="BX19" i="4"/>
  <c r="BY19" i="4"/>
  <c r="BZ19" i="4"/>
  <c r="BP20" i="4"/>
  <c r="BQ20" i="4"/>
  <c r="BR20" i="4"/>
  <c r="BS20" i="4"/>
  <c r="BT20" i="4"/>
  <c r="BU20" i="4"/>
  <c r="BV20" i="4"/>
  <c r="BW20" i="4"/>
  <c r="BX20" i="4"/>
  <c r="BY20" i="4"/>
  <c r="BZ20" i="4"/>
  <c r="BP21" i="4"/>
  <c r="BQ21" i="4"/>
  <c r="BR21" i="4"/>
  <c r="BS21" i="4"/>
  <c r="BT21" i="4"/>
  <c r="BU21" i="4"/>
  <c r="BV21" i="4"/>
  <c r="BW21" i="4"/>
  <c r="BX21" i="4"/>
  <c r="BY21" i="4"/>
  <c r="BZ21" i="4"/>
  <c r="BP22" i="4"/>
  <c r="BQ22" i="4"/>
  <c r="BR22" i="4"/>
  <c r="BS22" i="4"/>
  <c r="BT22" i="4"/>
  <c r="BU22" i="4"/>
  <c r="BV22" i="4"/>
  <c r="BW22" i="4"/>
  <c r="BX22" i="4"/>
  <c r="BY22" i="4"/>
  <c r="BZ22" i="4"/>
  <c r="BP23" i="4"/>
  <c r="BQ23" i="4"/>
  <c r="BR23" i="4"/>
  <c r="BS23" i="4"/>
  <c r="BT23" i="4"/>
  <c r="BU23" i="4"/>
  <c r="BV23" i="4"/>
  <c r="BW23" i="4"/>
  <c r="BX23" i="4"/>
  <c r="BY23" i="4"/>
  <c r="BZ23" i="4"/>
  <c r="BP24" i="4"/>
  <c r="BQ24" i="4"/>
  <c r="BR24" i="4"/>
  <c r="BS24" i="4"/>
  <c r="BT24" i="4"/>
  <c r="BU24" i="4"/>
  <c r="BV24" i="4"/>
  <c r="BW24" i="4"/>
  <c r="BX24" i="4"/>
  <c r="BY24" i="4"/>
  <c r="BZ24" i="4"/>
  <c r="BP25" i="4"/>
  <c r="BQ25" i="4"/>
  <c r="BR25" i="4"/>
  <c r="BS25" i="4"/>
  <c r="BT25" i="4"/>
  <c r="BU25" i="4"/>
  <c r="BV25" i="4"/>
  <c r="BW25" i="4"/>
  <c r="BX25" i="4"/>
  <c r="BY25" i="4"/>
  <c r="BZ25" i="4"/>
  <c r="BP26" i="4"/>
  <c r="BQ26" i="4"/>
  <c r="BR26" i="4"/>
  <c r="BS26" i="4"/>
  <c r="BT26" i="4"/>
  <c r="BU26" i="4"/>
  <c r="BV26" i="4"/>
  <c r="BW26" i="4"/>
  <c r="BX26" i="4"/>
  <c r="BY26" i="4"/>
  <c r="BZ26" i="4"/>
  <c r="BP27" i="4"/>
  <c r="BQ27" i="4"/>
  <c r="BR27" i="4"/>
  <c r="BS27" i="4"/>
  <c r="BT27" i="4"/>
  <c r="BU27" i="4"/>
  <c r="BV27" i="4"/>
  <c r="BW27" i="4"/>
  <c r="BX27" i="4"/>
  <c r="BY27" i="4"/>
  <c r="BZ27" i="4"/>
  <c r="BP28" i="4"/>
  <c r="BQ28" i="4"/>
  <c r="BR28" i="4"/>
  <c r="BS28" i="4"/>
  <c r="BT28" i="4"/>
  <c r="BU28" i="4"/>
  <c r="BV28" i="4"/>
  <c r="BW28" i="4"/>
  <c r="BX28" i="4"/>
  <c r="BY28" i="4"/>
  <c r="BZ28" i="4"/>
  <c r="BP29" i="4"/>
  <c r="BQ29" i="4"/>
  <c r="BR29" i="4"/>
  <c r="BS29" i="4"/>
  <c r="BT29" i="4"/>
  <c r="BU29" i="4"/>
  <c r="BV29" i="4"/>
  <c r="BW29" i="4"/>
  <c r="BX29" i="4"/>
  <c r="BY29" i="4"/>
  <c r="BZ29" i="4"/>
  <c r="BQ12" i="4"/>
  <c r="BR12" i="4"/>
  <c r="BS12" i="4"/>
  <c r="BT12" i="4"/>
  <c r="BU12" i="4"/>
  <c r="BV12" i="4"/>
  <c r="BW12" i="4"/>
  <c r="BX12" i="4"/>
  <c r="BY12" i="4"/>
  <c r="BZ12" i="4"/>
  <c r="BP12" i="4"/>
  <c r="BU31" i="4"/>
  <c r="BU30" i="4"/>
  <c r="BD13" i="4"/>
  <c r="BE13" i="4"/>
  <c r="BF13" i="4"/>
  <c r="BD14" i="4"/>
  <c r="BE14" i="4"/>
  <c r="BF14" i="4"/>
  <c r="BD15" i="4"/>
  <c r="BE15" i="4"/>
  <c r="BF15" i="4"/>
  <c r="BD16" i="4"/>
  <c r="BE16" i="4"/>
  <c r="BF16" i="4"/>
  <c r="BD17" i="4"/>
  <c r="BE17" i="4"/>
  <c r="BF17" i="4"/>
  <c r="BD18" i="4"/>
  <c r="BE18" i="4"/>
  <c r="BF18" i="4"/>
  <c r="BD19" i="4"/>
  <c r="BE19" i="4"/>
  <c r="BF19" i="4"/>
  <c r="BD20" i="4"/>
  <c r="BE20" i="4"/>
  <c r="BF20" i="4"/>
  <c r="BD21" i="4"/>
  <c r="BE21" i="4"/>
  <c r="BF21" i="4"/>
  <c r="BD22" i="4"/>
  <c r="BE22" i="4"/>
  <c r="BF22" i="4"/>
  <c r="BD23" i="4"/>
  <c r="BE23" i="4"/>
  <c r="BF23" i="4"/>
  <c r="BD24" i="4"/>
  <c r="BE24" i="4"/>
  <c r="BF24" i="4"/>
  <c r="BD25" i="4"/>
  <c r="BE25" i="4"/>
  <c r="BF25" i="4"/>
  <c r="BD26" i="4"/>
  <c r="BE26" i="4"/>
  <c r="BF26" i="4"/>
  <c r="BD27" i="4"/>
  <c r="BE27" i="4"/>
  <c r="BF27" i="4"/>
  <c r="BD28" i="4"/>
  <c r="BE28" i="4"/>
  <c r="BF28" i="4"/>
  <c r="BD29" i="4"/>
  <c r="BE29" i="4"/>
  <c r="BF29" i="4"/>
  <c r="BC13" i="4"/>
  <c r="BC14" i="4"/>
  <c r="BC15" i="4"/>
  <c r="BC16" i="4"/>
  <c r="BC17" i="4"/>
  <c r="BC18" i="4"/>
  <c r="BC19" i="4"/>
  <c r="BC20" i="4"/>
  <c r="BC21" i="4"/>
  <c r="BC22" i="4"/>
  <c r="BC23" i="4"/>
  <c r="BC24" i="4"/>
  <c r="BC25" i="4"/>
  <c r="BC26" i="4"/>
  <c r="BC27" i="4"/>
  <c r="BC28" i="4"/>
  <c r="BC29" i="4"/>
  <c r="BB13" i="4"/>
  <c r="BB14" i="4"/>
  <c r="BB15" i="4"/>
  <c r="BB16" i="4"/>
  <c r="BB17" i="4"/>
  <c r="BB18" i="4"/>
  <c r="BB19" i="4"/>
  <c r="BB20" i="4"/>
  <c r="BB21" i="4"/>
  <c r="BB22" i="4"/>
  <c r="BB23" i="4"/>
  <c r="BB24" i="4"/>
  <c r="BB25" i="4"/>
  <c r="BB26" i="4"/>
  <c r="BB27" i="4"/>
  <c r="BB28" i="4"/>
  <c r="BB29" i="4"/>
  <c r="BA13" i="4"/>
  <c r="BA14" i="4"/>
  <c r="BA15" i="4"/>
  <c r="BA16" i="4"/>
  <c r="BA17" i="4"/>
  <c r="BA18" i="4"/>
  <c r="BA19" i="4"/>
  <c r="BA20" i="4"/>
  <c r="BA21" i="4"/>
  <c r="BA22" i="4"/>
  <c r="BA23" i="4"/>
  <c r="BA24" i="4"/>
  <c r="BA25" i="4"/>
  <c r="BA26" i="4"/>
  <c r="BA27" i="4"/>
  <c r="BA28" i="4"/>
  <c r="BA29" i="4"/>
  <c r="BA30" i="4"/>
  <c r="BA31" i="4"/>
  <c r="AZ13" i="4"/>
  <c r="AZ14" i="4"/>
  <c r="AZ15" i="4"/>
  <c r="AZ16" i="4"/>
  <c r="AZ17" i="4"/>
  <c r="AZ18" i="4"/>
  <c r="AZ19" i="4"/>
  <c r="AZ20" i="4"/>
  <c r="AZ21" i="4"/>
  <c r="AZ22" i="4"/>
  <c r="AZ23" i="4"/>
  <c r="AZ24" i="4"/>
  <c r="AZ25" i="4"/>
  <c r="AZ26" i="4"/>
  <c r="AZ27" i="4"/>
  <c r="AZ28" i="4"/>
  <c r="AZ29" i="4"/>
  <c r="AY13" i="4"/>
  <c r="AY14" i="4"/>
  <c r="AY15" i="4"/>
  <c r="AY16" i="4"/>
  <c r="AY17" i="4"/>
  <c r="AY18" i="4"/>
  <c r="AY19" i="4"/>
  <c r="AY20" i="4"/>
  <c r="AY21" i="4"/>
  <c r="AY22" i="4"/>
  <c r="AY23" i="4"/>
  <c r="AY24" i="4"/>
  <c r="AY25" i="4"/>
  <c r="AY26" i="4"/>
  <c r="AY27" i="4"/>
  <c r="AY28" i="4"/>
  <c r="AY29" i="4"/>
  <c r="AX13" i="4"/>
  <c r="AX14" i="4"/>
  <c r="AX15" i="4"/>
  <c r="AX16" i="4"/>
  <c r="AX17" i="4"/>
  <c r="AX18" i="4"/>
  <c r="AX19" i="4"/>
  <c r="AX20" i="4"/>
  <c r="AX21" i="4"/>
  <c r="AX22" i="4"/>
  <c r="AX23" i="4"/>
  <c r="AX24" i="4"/>
  <c r="AX25" i="4"/>
  <c r="AX26" i="4"/>
  <c r="AX27" i="4"/>
  <c r="AX28" i="4"/>
  <c r="AX29" i="4"/>
  <c r="AW13" i="4"/>
  <c r="AW14" i="4"/>
  <c r="AW15" i="4"/>
  <c r="AW16" i="4"/>
  <c r="AW17" i="4"/>
  <c r="AW18" i="4"/>
  <c r="AW19" i="4"/>
  <c r="AW20" i="4"/>
  <c r="AW21" i="4"/>
  <c r="AW22" i="4"/>
  <c r="AW23" i="4"/>
  <c r="AW24" i="4"/>
  <c r="AW25" i="4"/>
  <c r="AW26" i="4"/>
  <c r="AW27" i="4"/>
  <c r="AW28" i="4"/>
  <c r="AW29" i="4"/>
  <c r="AX12" i="4"/>
  <c r="AY12" i="4"/>
  <c r="AZ12" i="4"/>
  <c r="BA12" i="4"/>
  <c r="BB12" i="4"/>
  <c r="BC12" i="4"/>
  <c r="BD12" i="4"/>
  <c r="BE12" i="4"/>
  <c r="BF12" i="4"/>
  <c r="AW12" i="4"/>
  <c r="AV24" i="4"/>
  <c r="AV25" i="4"/>
  <c r="AV26" i="4"/>
  <c r="AV27" i="4"/>
  <c r="AV28" i="4"/>
  <c r="AV29" i="4"/>
  <c r="AV19" i="4"/>
  <c r="AV20" i="4"/>
  <c r="AV21" i="4"/>
  <c r="AV22" i="4"/>
  <c r="AV23" i="4"/>
  <c r="AV15" i="4"/>
  <c r="AV16" i="4"/>
  <c r="AV17" i="4"/>
  <c r="AV18" i="4"/>
  <c r="AV13" i="4"/>
  <c r="AV14" i="4"/>
  <c r="AV12" i="4"/>
  <c r="AC29" i="4"/>
  <c r="AD29" i="4"/>
  <c r="AE29" i="4"/>
  <c r="AF29" i="4"/>
  <c r="AG29" i="4"/>
  <c r="AH29" i="4"/>
  <c r="AI29" i="4"/>
  <c r="AJ29" i="4"/>
  <c r="AK29" i="4"/>
  <c r="AL29" i="4"/>
  <c r="AC28" i="4"/>
  <c r="AD28" i="4"/>
  <c r="AE28" i="4"/>
  <c r="AF28" i="4"/>
  <c r="AG28" i="4"/>
  <c r="AH28" i="4"/>
  <c r="AI28" i="4"/>
  <c r="AJ28" i="4"/>
  <c r="AK28" i="4"/>
  <c r="AL28" i="4"/>
  <c r="AC27" i="4"/>
  <c r="AD27" i="4"/>
  <c r="AE27" i="4"/>
  <c r="AF27" i="4"/>
  <c r="AG27" i="4"/>
  <c r="AH27" i="4"/>
  <c r="AI27" i="4"/>
  <c r="AJ27" i="4"/>
  <c r="AK27" i="4"/>
  <c r="AL27" i="4"/>
  <c r="AC23" i="4"/>
  <c r="AD23" i="4"/>
  <c r="AE23" i="4"/>
  <c r="AF23" i="4"/>
  <c r="AG23" i="4"/>
  <c r="AH23" i="4"/>
  <c r="AI23" i="4"/>
  <c r="AJ23" i="4"/>
  <c r="AK23" i="4"/>
  <c r="AL23" i="4"/>
  <c r="AC22" i="4"/>
  <c r="AD22" i="4"/>
  <c r="AE22" i="4"/>
  <c r="AF22" i="4"/>
  <c r="AG22" i="4"/>
  <c r="AH22" i="4"/>
  <c r="AI22" i="4"/>
  <c r="AJ22" i="4"/>
  <c r="AK22" i="4"/>
  <c r="AL22" i="4"/>
  <c r="AC21" i="4"/>
  <c r="AD21" i="4"/>
  <c r="AE21" i="4"/>
  <c r="AF21" i="4"/>
  <c r="AG21" i="4"/>
  <c r="AH21" i="4"/>
  <c r="AI21" i="4"/>
  <c r="AJ21" i="4"/>
  <c r="AK21" i="4"/>
  <c r="AL21" i="4"/>
  <c r="AC18" i="4"/>
  <c r="AD18" i="4"/>
  <c r="AE18" i="4"/>
  <c r="AF18" i="4"/>
  <c r="AG18" i="4"/>
  <c r="AH18" i="4"/>
  <c r="AI18" i="4"/>
  <c r="AJ18" i="4"/>
  <c r="AK18" i="4"/>
  <c r="AL18" i="4"/>
  <c r="AC17" i="4"/>
  <c r="AD17" i="4"/>
  <c r="AE17" i="4"/>
  <c r="AF17" i="4"/>
  <c r="AG17" i="4"/>
  <c r="AH17" i="4"/>
  <c r="AI17" i="4"/>
  <c r="AJ17" i="4"/>
  <c r="AK17" i="4"/>
  <c r="AL17" i="4"/>
  <c r="AC16" i="4"/>
  <c r="AD16" i="4"/>
  <c r="AE16" i="4"/>
  <c r="AF16" i="4"/>
  <c r="AG16" i="4"/>
  <c r="AH16" i="4"/>
  <c r="AI16" i="4"/>
  <c r="AJ16" i="4"/>
  <c r="AK16" i="4"/>
  <c r="AL16" i="4"/>
  <c r="AC14" i="4"/>
  <c r="AD14" i="4"/>
  <c r="AE14" i="4"/>
  <c r="AF14" i="4"/>
  <c r="AG14" i="4"/>
  <c r="AH14" i="4"/>
  <c r="AI14" i="4"/>
  <c r="AJ14" i="4"/>
  <c r="AK14" i="4"/>
  <c r="AL14" i="4"/>
  <c r="AC13" i="4"/>
  <c r="AD13" i="4"/>
  <c r="AE13" i="4"/>
  <c r="AF13" i="4"/>
  <c r="AG13" i="4"/>
  <c r="AH13" i="4"/>
  <c r="AI13" i="4"/>
  <c r="AJ13" i="4"/>
  <c r="AK13" i="4"/>
  <c r="AL13" i="4"/>
  <c r="AB13" i="4"/>
  <c r="AB14" i="4"/>
  <c r="AB15" i="4"/>
  <c r="AB16" i="4"/>
  <c r="AB17" i="4"/>
  <c r="AB18" i="4"/>
  <c r="AB19" i="4"/>
  <c r="AB20" i="4"/>
  <c r="AB21" i="4"/>
  <c r="AB22" i="4"/>
  <c r="AB23" i="4"/>
  <c r="AB24" i="4"/>
  <c r="AB25" i="4"/>
  <c r="AB26" i="4"/>
  <c r="AB27" i="4"/>
  <c r="AB28" i="4"/>
  <c r="AB29" i="4"/>
  <c r="AC12" i="4"/>
  <c r="AD12" i="4"/>
  <c r="AE12" i="4"/>
  <c r="AF12" i="4"/>
  <c r="AG12" i="4"/>
  <c r="AH12" i="4"/>
  <c r="AI12" i="4"/>
  <c r="AJ12" i="4"/>
  <c r="AK12" i="4"/>
  <c r="AL12" i="4"/>
  <c r="AB12" i="4"/>
  <c r="AD19" i="4" l="1"/>
  <c r="AJ26" i="4"/>
  <c r="AF26" i="4"/>
  <c r="AI25" i="4"/>
  <c r="AE25" i="4"/>
  <c r="AL24" i="4"/>
  <c r="AH24" i="4"/>
  <c r="AL20" i="4"/>
  <c r="AH20" i="4"/>
  <c r="AK19" i="4"/>
  <c r="AG19" i="4"/>
  <c r="AC19" i="4"/>
  <c r="AK15" i="4"/>
  <c r="AG15" i="4"/>
  <c r="AE15" i="4"/>
  <c r="AF15" i="4"/>
  <c r="AH15" i="4"/>
  <c r="AI15" i="4"/>
  <c r="AJ15" i="4"/>
  <c r="AL15" i="4"/>
  <c r="AE19" i="4"/>
  <c r="AF19" i="4"/>
  <c r="AH19" i="4"/>
  <c r="AI19" i="4"/>
  <c r="AJ19" i="4"/>
  <c r="AL19" i="4"/>
  <c r="AE20" i="4"/>
  <c r="AF20" i="4"/>
  <c r="AG20" i="4"/>
  <c r="AI20" i="4"/>
  <c r="AJ20" i="4"/>
  <c r="AK20" i="4"/>
  <c r="AE24" i="4"/>
  <c r="AF24" i="4"/>
  <c r="AG24" i="4"/>
  <c r="AI24" i="4"/>
  <c r="AJ24" i="4"/>
  <c r="AK24" i="4"/>
  <c r="AF25" i="4"/>
  <c r="AG25" i="4"/>
  <c r="AH25" i="4"/>
  <c r="AJ25" i="4"/>
  <c r="AK25" i="4"/>
  <c r="AL25" i="4"/>
  <c r="AE26" i="4"/>
  <c r="AG26" i="4"/>
  <c r="AH26" i="4"/>
  <c r="AI26" i="4"/>
  <c r="AK26" i="4"/>
  <c r="AL26" i="4"/>
  <c r="AC15" i="4" l="1"/>
  <c r="AC25" i="4"/>
  <c r="AD25" i="4"/>
  <c r="AC26" i="4"/>
  <c r="AD26" i="4"/>
  <c r="AD20" i="4"/>
  <c r="AC20" i="4"/>
  <c r="AD15" i="4"/>
  <c r="U2" i="4"/>
  <c r="U3" i="4"/>
  <c r="U4" i="4"/>
  <c r="U5" i="4"/>
  <c r="U6" i="4"/>
  <c r="U7" i="4"/>
  <c r="U8" i="4"/>
  <c r="U9" i="4"/>
  <c r="U10" i="4"/>
  <c r="AC24" i="4" l="1"/>
  <c r="AD24" i="4"/>
</calcChain>
</file>

<file path=xl/sharedStrings.xml><?xml version="1.0" encoding="utf-8"?>
<sst xmlns="http://schemas.openxmlformats.org/spreadsheetml/2006/main" count="360" uniqueCount="99">
  <si>
    <t>Câmara Municipal De Fama</t>
  </si>
  <si>
    <t>Estado de Minas Gerais</t>
  </si>
  <si>
    <t>Quadro Permanente</t>
  </si>
  <si>
    <t>Vencimentos em Progressão (em R$)</t>
  </si>
  <si>
    <t>REFERÊNCIAS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</si>
  <si>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</si>
  <si>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</si>
  <si>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</si>
  <si>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</si>
  <si>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</si>
  <si>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</si>
  <si>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</si>
  <si>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</si>
  <si>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</si>
  <si>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</si>
  <si>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04 a 05</t>
  </si>
  <si>
    <t>11 a 15</t>
  </si>
  <si>
    <t>16 a 20</t>
  </si>
  <si>
    <t>21 a 25</t>
  </si>
  <si>
    <t>26 a 30</t>
  </si>
  <si>
    <t>31 a 35</t>
  </si>
  <si>
    <t>36 a 40</t>
  </si>
  <si>
    <t>41 a 45</t>
  </si>
  <si>
    <t>46 a 47</t>
  </si>
  <si>
    <t>30h.</t>
  </si>
  <si>
    <t>Agente Legislativo III</t>
  </si>
  <si>
    <t>Plano de Cargo, Carreiras e Vencimentos</t>
  </si>
  <si>
    <t>Demonstrativo de progressão e Ascensão e descrição Sumária</t>
  </si>
  <si>
    <t>Classes de Cargo</t>
  </si>
  <si>
    <t>Código Nível</t>
  </si>
  <si>
    <t>N°</t>
  </si>
  <si>
    <t>Vencimento inicial no E.P.</t>
  </si>
  <si>
    <t>U.P.V.</t>
  </si>
  <si>
    <t>6 a 10</t>
  </si>
  <si>
    <t>CARREIRA</t>
  </si>
  <si>
    <t>ADMINISTRATIVO</t>
  </si>
  <si>
    <t>LEGISLATIVO</t>
  </si>
  <si>
    <t>ELEMENTAR</t>
  </si>
  <si>
    <t>Agente administarativo I</t>
  </si>
  <si>
    <t>Cargo cujo desempenho se faz nas áreas da administração financeiro contábil, de recurso humano e gestão de materiais e patrimonios cujaescolaridade exigivel é de ensino medio para os níveis I, II, III        As vsgas para os níveis II e II serão exclusivos para ascensão</t>
  </si>
  <si>
    <t>Jornada  Semanal</t>
  </si>
  <si>
    <t>Agente legislativo II</t>
  </si>
  <si>
    <t>Agente administrativo II</t>
  </si>
  <si>
    <t>Agente administrativo III</t>
  </si>
  <si>
    <t>Agente LegislativoI</t>
  </si>
  <si>
    <t>Função Descrição Sumária</t>
  </si>
  <si>
    <t>CSL-03</t>
  </si>
  <si>
    <t>CSL-02</t>
  </si>
  <si>
    <t>CSL- 01</t>
  </si>
  <si>
    <t>CSA-03</t>
  </si>
  <si>
    <t>CSA-02</t>
  </si>
  <si>
    <t>CSA- 01</t>
  </si>
  <si>
    <t>CSE-01</t>
  </si>
  <si>
    <t>CSE-02</t>
  </si>
  <si>
    <t>CSE- 03</t>
  </si>
  <si>
    <t>Cargo cujo desempenho tem naturza de esfoço fisico que envolve tarefas de limpeza, cantina, serviços de continuo. Exigido para o nivel I,II e III, ensino fundamental. As vagas para os niveis II e III serão exclusivos para ascensão.</t>
  </si>
  <si>
    <t>Cargo cujo desempenho envolve a elaboração e o controle do processo legisltivo, exigido para o nivel I, II e III,  o Ensino  Fundamental.  Os niveis II e III, serão exclusivas para ascensão.</t>
  </si>
  <si>
    <t>Assitiente Juridico I</t>
  </si>
  <si>
    <t>Assitiente Juridico II</t>
  </si>
  <si>
    <t>Assitiente Juridico III</t>
  </si>
  <si>
    <t>CST-01</t>
  </si>
  <si>
    <t>CST-02</t>
  </si>
  <si>
    <t>CST-03</t>
  </si>
  <si>
    <t>Cargo cujo desempenho se faz na area de conhecimento juridico exigivel o bacharelado em Direito com exigencia da titulação no Concurso Publico para preenchimento da vaga. Para ascensão ai nivel II exige-se pós-graduação em qualquer área juridica e ao nivel III pós- graduação em Direito publico. Os niveis II e IIIserão exclusivos para ascensão.</t>
  </si>
  <si>
    <t>R$ Inicial  01 a 03</t>
  </si>
  <si>
    <t>Anexo II</t>
  </si>
  <si>
    <t>Quadro de</t>
  </si>
  <si>
    <t>Cargos em Comissão</t>
  </si>
  <si>
    <t xml:space="preserve">R$ </t>
  </si>
  <si>
    <t>Vencimento em</t>
  </si>
  <si>
    <t>Recrutamento</t>
  </si>
  <si>
    <t>Cargo</t>
  </si>
  <si>
    <t>N.º</t>
  </si>
  <si>
    <t>Código/Nivel</t>
  </si>
  <si>
    <t xml:space="preserve"> Descrição</t>
  </si>
  <si>
    <t>UPV</t>
  </si>
  <si>
    <t>Pré-requisito</t>
  </si>
  <si>
    <t>Assessor Técnico</t>
  </si>
  <si>
    <t>Amplo</t>
  </si>
  <si>
    <t>C.C.03</t>
  </si>
  <si>
    <t>Coordenação, assistência técnica, instrução do processo legislativo e administrativo interno.</t>
  </si>
  <si>
    <t>C.C.02</t>
  </si>
  <si>
    <t>Coordenação das áreas Legislativa e Administrativa. Assistência as relações interfaces da Câmara com outros setores da Municipalidade, Entidades da Sociedade e Controladoria Interna.</t>
  </si>
  <si>
    <t>Gerente Legislativo</t>
  </si>
  <si>
    <t>Coordenação das atividades do Gabinete da Presidência nas relações com a comunidade e autoridades.</t>
  </si>
  <si>
    <t>D.E</t>
  </si>
  <si>
    <t>Nivel Superior em Direito</t>
  </si>
  <si>
    <t>Secretario Geral</t>
  </si>
  <si>
    <t>Nivel Médio</t>
  </si>
  <si>
    <t>C.C.01</t>
  </si>
  <si>
    <t>Anexo I</t>
  </si>
  <si>
    <t>Agente de Serviços I</t>
  </si>
  <si>
    <t>Agente de Serviços II</t>
  </si>
  <si>
    <t>Agente de Serviços III</t>
  </si>
  <si>
    <t>Lei Municipal n°            / 2024</t>
  </si>
  <si>
    <t>Lei Municipal n°  / 2023</t>
  </si>
  <si>
    <t>Lei Municipal n°            / 2025</t>
  </si>
  <si>
    <t>Lei Municipal n°              / 2026</t>
  </si>
  <si>
    <t>Lei Municipal n°            /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</si>
</sst>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6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sz val="7"/>
      <name val="Calibri"/>
      <family val="2"/>
      <scheme val="minor"/>
    </font>
    <font>
      <i/>
      <sz val="11"/>
      <name val="Calibri"/>
      <family val="2"/>
      <scheme val="minor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2" fillId="5" borderId="0" applyNumberFormat="0" applyBorder="0" applyAlignment="0" applyProtection="0"/>
  </cellStyleXfs>
  <cellXfs count="153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4" borderId="5" xfId="3" applyFont="1" applyBorder="1"/>
    <xf numFmtId="0" fontId="3" fillId="4" borderId="6" xfId="3" applyFont="1" applyBorder="1"/>
    <xf numFmtId="0" fontId="3" fillId="4" borderId="6" xfId="3" applyFont="1" applyBorder="1" applyAlignment="1">
      <alignment horizontal="center" vertical="center"/>
    </xf>
    <xf numFmtId="0" fontId="3" fillId="4" borderId="6" xfId="3" applyNumberFormat="1" applyFont="1" applyBorder="1" applyAlignment="1">
      <alignment horizontal="center" vertical="center" wrapText="1"/>
    </xf>
    <xf numFmtId="0" fontId="3" fillId="4" borderId="6" xfId="3" applyFont="1" applyBorder="1" applyAlignment="1">
      <alignment wrapText="1"/>
    </xf>
    <xf numFmtId="0" fontId="3" fillId="4" borderId="0" xfId="3" applyFont="1" applyBorder="1" applyAlignment="1">
      <alignment wrapText="1"/>
    </xf>
    <xf numFmtId="0" fontId="3" fillId="4" borderId="8" xfId="3" applyFont="1" applyBorder="1"/>
    <xf numFmtId="0" fontId="3" fillId="4" borderId="0" xfId="3" applyFont="1" applyBorder="1"/>
    <xf numFmtId="0" fontId="3" fillId="4" borderId="0" xfId="3" applyFont="1"/>
    <xf numFmtId="0" fontId="3" fillId="4" borderId="0" xfId="3" applyNumberFormat="1" applyFont="1" applyBorder="1" applyAlignment="1">
      <alignment horizontal="center" vertical="center" wrapText="1"/>
    </xf>
    <xf numFmtId="0" fontId="3" fillId="4" borderId="10" xfId="3" applyFont="1" applyBorder="1"/>
    <xf numFmtId="0" fontId="3" fillId="4" borderId="11" xfId="3" applyFont="1" applyBorder="1"/>
    <xf numFmtId="0" fontId="3" fillId="4" borderId="11" xfId="3" applyNumberFormat="1" applyFont="1" applyBorder="1" applyAlignment="1">
      <alignment horizontal="center" vertical="center" wrapText="1"/>
    </xf>
    <xf numFmtId="0" fontId="3" fillId="4" borderId="11" xfId="3" applyFont="1" applyBorder="1" applyAlignment="1">
      <alignment wrapText="1"/>
    </xf>
    <xf numFmtId="0" fontId="3" fillId="3" borderId="0" xfId="2" applyFont="1"/>
    <xf numFmtId="0" fontId="3" fillId="3" borderId="0" xfId="2" applyFont="1" applyAlignment="1">
      <alignment horizontal="center" vertical="center"/>
    </xf>
    <xf numFmtId="0" fontId="3" fillId="3" borderId="0" xfId="2" applyNumberFormat="1" applyFont="1" applyAlignment="1">
      <alignment horizontal="center" vertical="center" wrapText="1"/>
    </xf>
    <xf numFmtId="0" fontId="3" fillId="3" borderId="0" xfId="2" applyFont="1" applyAlignment="1">
      <alignment wrapText="1"/>
    </xf>
    <xf numFmtId="0" fontId="3" fillId="3" borderId="6" xfId="2" applyFont="1" applyBorder="1"/>
    <xf numFmtId="0" fontId="3" fillId="3" borderId="6" xfId="2" applyFont="1" applyBorder="1" applyAlignment="1">
      <alignment horizontal="center" vertical="center"/>
    </xf>
    <xf numFmtId="0" fontId="3" fillId="3" borderId="6" xfId="2" applyNumberFormat="1" applyFont="1" applyBorder="1" applyAlignment="1">
      <alignment horizontal="center" vertical="center" wrapText="1"/>
    </xf>
    <xf numFmtId="0" fontId="3" fillId="3" borderId="6" xfId="2" applyFont="1" applyBorder="1" applyAlignment="1">
      <alignment wrapText="1"/>
    </xf>
    <xf numFmtId="0" fontId="3" fillId="3" borderId="7" xfId="2" applyFont="1" applyBorder="1"/>
    <xf numFmtId="0" fontId="3" fillId="3" borderId="0" xfId="2" applyFont="1" applyBorder="1" applyAlignment="1">
      <alignment horizontal="center" vertical="center"/>
    </xf>
    <xf numFmtId="0" fontId="3" fillId="3" borderId="9" xfId="2" applyFont="1" applyBorder="1" applyAlignment="1">
      <alignment horizontal="center" vertical="center"/>
    </xf>
    <xf numFmtId="0" fontId="8" fillId="3" borderId="8" xfId="2" applyFont="1" applyBorder="1" applyAlignment="1">
      <alignment horizontal="center" vertical="center" wrapText="1"/>
    </xf>
    <xf numFmtId="0" fontId="8" fillId="3" borderId="10" xfId="2" applyFont="1" applyBorder="1" applyAlignment="1">
      <alignment horizontal="center" vertical="center" wrapText="1"/>
    </xf>
    <xf numFmtId="0" fontId="8" fillId="3" borderId="0" xfId="2" applyFont="1" applyBorder="1" applyAlignment="1">
      <alignment horizontal="center" vertical="center"/>
    </xf>
    <xf numFmtId="0" fontId="9" fillId="3" borderId="0" xfId="2" applyFont="1" applyBorder="1" applyAlignment="1">
      <alignment horizontal="center"/>
    </xf>
    <xf numFmtId="0" fontId="8" fillId="3" borderId="5" xfId="2" applyFont="1" applyBorder="1" applyAlignment="1">
      <alignment horizontal="center" vertical="center" wrapText="1"/>
    </xf>
    <xf numFmtId="0" fontId="3" fillId="3" borderId="13" xfId="2" applyFont="1" applyBorder="1" applyAlignment="1">
      <alignment horizontal="center" vertical="center"/>
    </xf>
    <xf numFmtId="0" fontId="3" fillId="3" borderId="4" xfId="2" applyFont="1" applyBorder="1" applyAlignment="1">
      <alignment horizontal="center" vertical="center"/>
    </xf>
    <xf numFmtId="0" fontId="3" fillId="3" borderId="8" xfId="2" applyFont="1" applyBorder="1" applyAlignment="1">
      <alignment horizontal="center" vertical="center"/>
    </xf>
    <xf numFmtId="0" fontId="3" fillId="3" borderId="10" xfId="2" applyFont="1" applyBorder="1" applyAlignment="1">
      <alignment horizontal="center" vertical="center"/>
    </xf>
    <xf numFmtId="0" fontId="9" fillId="3" borderId="8" xfId="2" applyFont="1" applyBorder="1" applyAlignment="1">
      <alignment horizontal="center" vertical="center" textRotation="90" wrapText="1"/>
    </xf>
    <xf numFmtId="0" fontId="9" fillId="3" borderId="10" xfId="2" applyFont="1" applyBorder="1" applyAlignment="1">
      <alignment horizontal="center" vertical="center" textRotation="90" wrapText="1"/>
    </xf>
    <xf numFmtId="0" fontId="3" fillId="3" borderId="8" xfId="2" applyFont="1" applyBorder="1" applyAlignment="1">
      <alignment wrapText="1"/>
    </xf>
    <xf numFmtId="0" fontId="3" fillId="3" borderId="5" xfId="2" applyFont="1" applyBorder="1" applyAlignment="1">
      <alignment horizontal="center" vertical="center"/>
    </xf>
    <xf numFmtId="0" fontId="9" fillId="3" borderId="5" xfId="2" applyFont="1" applyBorder="1" applyAlignment="1">
      <alignment horizontal="center" vertical="center" textRotation="90" wrapText="1"/>
    </xf>
    <xf numFmtId="0" fontId="9" fillId="3" borderId="8" xfId="2" applyFont="1" applyBorder="1" applyAlignment="1">
      <alignment horizontal="center"/>
    </xf>
    <xf numFmtId="0" fontId="8" fillId="3" borderId="8" xfId="2" applyFont="1" applyBorder="1" applyAlignment="1">
      <alignment horizontal="center" vertical="center"/>
    </xf>
    <xf numFmtId="0" fontId="7" fillId="3" borderId="1" xfId="2" applyFont="1" applyBorder="1"/>
    <xf numFmtId="0" fontId="10" fillId="5" borderId="2" xfId="4" applyFont="1" applyBorder="1" applyAlignment="1">
      <alignment horizontal="center" vertical="center" wrapText="1"/>
    </xf>
    <xf numFmtId="9" fontId="10" fillId="5" borderId="4" xfId="4" applyNumberFormat="1" applyFont="1" applyBorder="1" applyAlignment="1">
      <alignment horizontal="center" vertical="center" wrapText="1"/>
    </xf>
    <xf numFmtId="0" fontId="10" fillId="4" borderId="1" xfId="3" applyFont="1" applyBorder="1" applyAlignment="1">
      <alignment vertical="center" wrapText="1"/>
    </xf>
    <xf numFmtId="0" fontId="10" fillId="2" borderId="4" xfId="1" applyFont="1" applyBorder="1" applyAlignment="1">
      <alignment horizontal="center" vertical="center" wrapText="1"/>
    </xf>
    <xf numFmtId="0" fontId="10" fillId="2" borderId="13" xfId="1" applyFont="1" applyBorder="1" applyAlignment="1">
      <alignment horizontal="center" vertical="center" wrapText="1"/>
    </xf>
    <xf numFmtId="4" fontId="3" fillId="3" borderId="13" xfId="2" applyNumberFormat="1" applyFont="1" applyBorder="1" applyAlignment="1">
      <alignment horizontal="center" vertical="center" wrapText="1"/>
    </xf>
    <xf numFmtId="4" fontId="3" fillId="3" borderId="8" xfId="2" applyNumberFormat="1" applyFont="1" applyBorder="1" applyAlignment="1">
      <alignment horizontal="center" vertical="center" wrapText="1"/>
    </xf>
    <xf numFmtId="4" fontId="3" fillId="3" borderId="4" xfId="2" applyNumberFormat="1" applyFont="1" applyBorder="1" applyAlignment="1">
      <alignment horizontal="center" vertical="center" wrapText="1"/>
    </xf>
    <xf numFmtId="4" fontId="3" fillId="3" borderId="0" xfId="2" applyNumberFormat="1" applyFont="1" applyBorder="1" applyAlignment="1">
      <alignment horizontal="center" vertical="center" wrapText="1"/>
    </xf>
    <xf numFmtId="0" fontId="3" fillId="3" borderId="7" xfId="2" applyFont="1" applyBorder="1" applyAlignment="1">
      <alignment horizontal="center" vertical="center"/>
    </xf>
    <xf numFmtId="0" fontId="3" fillId="3" borderId="12" xfId="2" applyFont="1" applyBorder="1" applyAlignment="1">
      <alignment horizontal="center" vertical="center"/>
    </xf>
    <xf numFmtId="4" fontId="3" fillId="3" borderId="9" xfId="2" applyNumberFormat="1" applyFont="1" applyBorder="1" applyAlignment="1">
      <alignment horizontal="center" vertical="center" wrapText="1"/>
    </xf>
    <xf numFmtId="4" fontId="3" fillId="3" borderId="12" xfId="2" applyNumberFormat="1" applyFont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Protection="1">
      <protection hidden="1"/>
    </xf>
    <xf numFmtId="2" fontId="2" fillId="0" borderId="0" xfId="0" applyNumberFormat="1" applyFont="1" applyProtection="1">
      <protection hidden="1"/>
    </xf>
    <xf numFmtId="4" fontId="0" fillId="0" borderId="0" xfId="0" applyNumberFormat="1" applyAlignment="1">
      <alignment horizontal="center" vertical="center" wrapText="1"/>
    </xf>
    <xf numFmtId="0" fontId="3" fillId="4" borderId="0" xfId="3" applyFont="1" applyBorder="1" applyAlignment="1">
      <alignment horizontal="center" vertical="center"/>
    </xf>
    <xf numFmtId="0" fontId="3" fillId="4" borderId="11" xfId="3" applyFont="1" applyBorder="1" applyAlignment="1">
      <alignment horizontal="center" vertical="center"/>
    </xf>
    <xf numFmtId="4" fontId="3" fillId="3" borderId="2" xfId="2" applyNumberFormat="1" applyFont="1" applyBorder="1" applyAlignment="1">
      <alignment horizontal="center" vertical="center" wrapText="1"/>
    </xf>
    <xf numFmtId="4" fontId="3" fillId="3" borderId="5" xfId="2" applyNumberFormat="1" applyFont="1" applyBorder="1" applyAlignment="1">
      <alignment horizontal="center" vertical="center" wrapText="1"/>
    </xf>
    <xf numFmtId="4" fontId="3" fillId="3" borderId="10" xfId="2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4" fontId="1" fillId="6" borderId="4" xfId="0" applyNumberFormat="1" applyFont="1" applyFill="1" applyBorder="1" applyAlignment="1">
      <alignment horizontal="center" vertical="center" wrapText="1"/>
    </xf>
    <xf numFmtId="4" fontId="1" fillId="6" borderId="2" xfId="0" applyNumberFormat="1" applyFont="1" applyFill="1" applyBorder="1" applyAlignment="1">
      <alignment horizontal="center" vertical="center" wrapText="1"/>
    </xf>
    <xf numFmtId="4" fontId="1" fillId="6" borderId="1" xfId="0" applyNumberFormat="1" applyFont="1" applyFill="1" applyBorder="1" applyAlignment="1">
      <alignment horizontal="center" vertical="center" wrapText="1"/>
    </xf>
    <xf numFmtId="4" fontId="3" fillId="3" borderId="6" xfId="2" applyNumberFormat="1" applyFont="1" applyBorder="1" applyAlignment="1">
      <alignment horizontal="center" vertical="center" wrapText="1"/>
    </xf>
    <xf numFmtId="4" fontId="3" fillId="3" borderId="7" xfId="2" applyNumberFormat="1" applyFont="1" applyBorder="1" applyAlignment="1">
      <alignment horizontal="center" vertical="center" wrapText="1"/>
    </xf>
    <xf numFmtId="4" fontId="3" fillId="3" borderId="11" xfId="2" applyNumberFormat="1" applyFont="1" applyBorder="1" applyAlignment="1">
      <alignment horizontal="center" vertical="center" wrapText="1"/>
    </xf>
    <xf numFmtId="0" fontId="10" fillId="2" borderId="5" xfId="1" applyFont="1" applyBorder="1" applyAlignment="1">
      <alignment horizontal="center" vertical="center" textRotation="90"/>
    </xf>
    <xf numFmtId="0" fontId="10" fillId="2" borderId="8" xfId="1" applyFont="1" applyBorder="1" applyAlignment="1">
      <alignment horizontal="center" vertical="center" textRotation="90"/>
    </xf>
    <xf numFmtId="0" fontId="10" fillId="2" borderId="10" xfId="1" applyFont="1" applyBorder="1" applyAlignment="1">
      <alignment horizontal="center" vertical="center" textRotation="90"/>
    </xf>
    <xf numFmtId="0" fontId="10" fillId="5" borderId="1" xfId="4" applyFont="1" applyBorder="1" applyAlignment="1">
      <alignment horizontal="center" vertical="center" textRotation="90" wrapText="1"/>
    </xf>
    <xf numFmtId="0" fontId="11" fillId="3" borderId="1" xfId="2" applyFont="1" applyBorder="1" applyAlignment="1">
      <alignment horizontal="center" vertical="center" wrapText="1"/>
    </xf>
    <xf numFmtId="0" fontId="10" fillId="5" borderId="1" xfId="4" applyFont="1" applyBorder="1" applyAlignment="1">
      <alignment horizontal="center" vertical="center" textRotation="90"/>
    </xf>
    <xf numFmtId="0" fontId="3" fillId="5" borderId="2" xfId="4" applyFont="1" applyBorder="1" applyAlignment="1">
      <alignment horizontal="center"/>
    </xf>
    <xf numFmtId="0" fontId="3" fillId="5" borderId="13" xfId="4" applyFont="1" applyBorder="1" applyAlignment="1">
      <alignment horizontal="center"/>
    </xf>
    <xf numFmtId="0" fontId="3" fillId="5" borderId="4" xfId="4" applyFont="1" applyBorder="1" applyAlignment="1">
      <alignment horizontal="center"/>
    </xf>
    <xf numFmtId="0" fontId="3" fillId="4" borderId="6" xfId="3" applyFont="1" applyBorder="1" applyAlignment="1">
      <alignment horizontal="center"/>
    </xf>
    <xf numFmtId="0" fontId="3" fillId="4" borderId="7" xfId="3" applyFont="1" applyBorder="1" applyAlignment="1">
      <alignment horizontal="center"/>
    </xf>
    <xf numFmtId="0" fontId="6" fillId="4" borderId="8" xfId="3" applyFont="1" applyBorder="1" applyAlignment="1">
      <alignment horizontal="center" vertical="center"/>
    </xf>
    <xf numFmtId="0" fontId="6" fillId="4" borderId="0" xfId="3" applyFont="1" applyBorder="1" applyAlignment="1">
      <alignment horizontal="center" vertical="center"/>
    </xf>
    <xf numFmtId="0" fontId="3" fillId="4" borderId="0" xfId="3" applyFont="1" applyBorder="1" applyAlignment="1">
      <alignment horizontal="center"/>
    </xf>
    <xf numFmtId="0" fontId="3" fillId="4" borderId="9" xfId="3" applyFont="1" applyBorder="1" applyAlignment="1">
      <alignment horizontal="center"/>
    </xf>
    <xf numFmtId="0" fontId="3" fillId="4" borderId="8" xfId="3" applyFont="1" applyBorder="1" applyAlignment="1">
      <alignment horizontal="center"/>
    </xf>
    <xf numFmtId="0" fontId="3" fillId="4" borderId="11" xfId="3" applyFont="1" applyBorder="1" applyAlignment="1">
      <alignment horizontal="center"/>
    </xf>
    <xf numFmtId="0" fontId="3" fillId="4" borderId="12" xfId="3" applyFont="1" applyBorder="1" applyAlignment="1">
      <alignment horizontal="center"/>
    </xf>
    <xf numFmtId="0" fontId="10" fillId="2" borderId="5" xfId="1" applyFont="1" applyBorder="1" applyAlignment="1">
      <alignment horizontal="center" vertical="center"/>
    </xf>
    <xf numFmtId="0" fontId="10" fillId="2" borderId="6" xfId="1" applyFont="1" applyBorder="1" applyAlignment="1">
      <alignment horizontal="center" vertical="center"/>
    </xf>
    <xf numFmtId="0" fontId="10" fillId="2" borderId="7" xfId="1" applyFont="1" applyBorder="1" applyAlignment="1">
      <alignment horizontal="center" vertical="center"/>
    </xf>
    <xf numFmtId="0" fontId="10" fillId="2" borderId="8" xfId="1" applyFont="1" applyBorder="1" applyAlignment="1">
      <alignment horizontal="center" vertical="center"/>
    </xf>
    <xf numFmtId="0" fontId="10" fillId="2" borderId="0" xfId="1" applyFont="1" applyBorder="1" applyAlignment="1">
      <alignment horizontal="center" vertical="center"/>
    </xf>
    <xf numFmtId="0" fontId="10" fillId="2" borderId="9" xfId="1" applyFont="1" applyBorder="1" applyAlignment="1">
      <alignment horizontal="center" vertical="center"/>
    </xf>
    <xf numFmtId="0" fontId="10" fillId="2" borderId="10" xfId="1" applyFont="1" applyBorder="1" applyAlignment="1">
      <alignment horizontal="center" vertical="center"/>
    </xf>
    <xf numFmtId="0" fontId="10" fillId="2" borderId="11" xfId="1" applyFont="1" applyBorder="1" applyAlignment="1">
      <alignment horizontal="center" vertical="center"/>
    </xf>
    <xf numFmtId="0" fontId="10" fillId="2" borderId="12" xfId="1" applyFont="1" applyBorder="1" applyAlignment="1">
      <alignment horizontal="center" vertical="center"/>
    </xf>
    <xf numFmtId="0" fontId="10" fillId="2" borderId="2" xfId="1" applyFont="1" applyBorder="1" applyAlignment="1">
      <alignment horizontal="center" vertical="center" textRotation="90" wrapText="1"/>
    </xf>
    <xf numFmtId="0" fontId="10" fillId="2" borderId="13" xfId="1" applyFont="1" applyBorder="1" applyAlignment="1">
      <alignment horizontal="center" vertical="center" textRotation="90" wrapText="1"/>
    </xf>
    <xf numFmtId="0" fontId="10" fillId="2" borderId="4" xfId="1" applyFont="1" applyBorder="1" applyAlignment="1">
      <alignment horizontal="center" vertical="center" textRotation="90" wrapText="1"/>
    </xf>
    <xf numFmtId="0" fontId="10" fillId="2" borderId="2" xfId="1" applyFont="1" applyBorder="1" applyAlignment="1">
      <alignment horizontal="center" vertical="center" wrapText="1"/>
    </xf>
    <xf numFmtId="0" fontId="10" fillId="2" borderId="13" xfId="1" applyFont="1" applyBorder="1" applyAlignment="1">
      <alignment horizontal="center" vertical="center" wrapText="1"/>
    </xf>
    <xf numFmtId="0" fontId="10" fillId="2" borderId="4" xfId="1" applyFont="1" applyBorder="1" applyAlignment="1">
      <alignment horizontal="center" vertical="center" wrapText="1"/>
    </xf>
    <xf numFmtId="0" fontId="10" fillId="2" borderId="1" xfId="1" applyFont="1" applyBorder="1" applyAlignment="1">
      <alignment horizontal="center" vertical="center" wrapText="1"/>
    </xf>
    <xf numFmtId="0" fontId="10" fillId="4" borderId="1" xfId="3" applyFont="1" applyBorder="1" applyAlignment="1">
      <alignment horizontal="center" vertical="center" wrapText="1"/>
    </xf>
    <xf numFmtId="0" fontId="10" fillId="2" borderId="3" xfId="1" applyNumberFormat="1" applyFont="1" applyBorder="1" applyAlignment="1">
      <alignment horizontal="center" vertical="center" wrapText="1"/>
    </xf>
    <xf numFmtId="0" fontId="10" fillId="2" borderId="1" xfId="1" applyNumberFormat="1" applyFont="1" applyBorder="1" applyAlignment="1">
      <alignment horizontal="center" vertical="center" wrapText="1"/>
    </xf>
    <xf numFmtId="0" fontId="11" fillId="3" borderId="2" xfId="2" applyFont="1" applyBorder="1" applyAlignment="1">
      <alignment horizontal="center" vertical="center" wrapText="1"/>
    </xf>
    <xf numFmtId="0" fontId="11" fillId="3" borderId="13" xfId="2" applyFont="1" applyBorder="1" applyAlignment="1">
      <alignment horizontal="center" vertical="center" wrapText="1"/>
    </xf>
    <xf numFmtId="0" fontId="11" fillId="3" borderId="4" xfId="2" applyFont="1" applyBorder="1" applyAlignment="1">
      <alignment horizontal="center" vertical="center" wrapText="1"/>
    </xf>
    <xf numFmtId="0" fontId="10" fillId="2" borderId="2" xfId="1" applyFont="1" applyBorder="1" applyAlignment="1">
      <alignment horizontal="center" vertical="center" textRotation="90"/>
    </xf>
    <xf numFmtId="0" fontId="10" fillId="2" borderId="13" xfId="1" applyFont="1" applyBorder="1" applyAlignment="1">
      <alignment horizontal="center" vertical="center" textRotation="90"/>
    </xf>
    <xf numFmtId="0" fontId="10" fillId="2" borderId="4" xfId="1" applyFont="1" applyBorder="1" applyAlignment="1">
      <alignment horizontal="center" vertical="center" textRotation="90"/>
    </xf>
    <xf numFmtId="0" fontId="10" fillId="5" borderId="2" xfId="4" applyFont="1" applyBorder="1" applyAlignment="1">
      <alignment horizontal="center" vertical="center" textRotation="90"/>
    </xf>
    <xf numFmtId="0" fontId="10" fillId="5" borderId="13" xfId="4" applyFont="1" applyBorder="1" applyAlignment="1">
      <alignment horizontal="center" vertical="center" textRotation="90"/>
    </xf>
    <xf numFmtId="0" fontId="10" fillId="5" borderId="4" xfId="4" applyFont="1" applyBorder="1" applyAlignment="1">
      <alignment horizontal="center" vertical="center" textRotation="90"/>
    </xf>
    <xf numFmtId="0" fontId="10" fillId="5" borderId="2" xfId="4" applyFont="1" applyBorder="1" applyAlignment="1">
      <alignment horizontal="center" vertical="center" textRotation="90" wrapText="1"/>
    </xf>
    <xf numFmtId="0" fontId="10" fillId="5" borderId="13" xfId="4" applyFont="1" applyBorder="1" applyAlignment="1">
      <alignment horizontal="center" vertical="center" textRotation="90" wrapText="1"/>
    </xf>
    <xf numFmtId="0" fontId="10" fillId="5" borderId="4" xfId="4" applyFont="1" applyBorder="1" applyAlignment="1">
      <alignment horizontal="center" vertical="center" textRotation="90" wrapText="1"/>
    </xf>
    <xf numFmtId="0" fontId="10" fillId="2" borderId="3" xfId="1" applyFont="1" applyBorder="1" applyAlignment="1">
      <alignment horizontal="center" vertical="center" wrapText="1"/>
    </xf>
    <xf numFmtId="0" fontId="10" fillId="2" borderId="14" xfId="1" applyFont="1" applyBorder="1" applyAlignment="1">
      <alignment horizontal="center" vertical="center" wrapText="1"/>
    </xf>
    <xf numFmtId="0" fontId="10" fillId="2" borderId="15" xfId="1" applyFont="1" applyBorder="1" applyAlignment="1">
      <alignment horizontal="center" vertical="center" wrapText="1"/>
    </xf>
    <xf numFmtId="0" fontId="10" fillId="4" borderId="3" xfId="3" applyFont="1" applyBorder="1" applyAlignment="1">
      <alignment horizontal="center" vertical="center" wrapText="1"/>
    </xf>
    <xf numFmtId="0" fontId="10" fillId="4" borderId="14" xfId="3" applyFont="1" applyBorder="1" applyAlignment="1">
      <alignment horizontal="center" vertical="center" wrapText="1"/>
    </xf>
    <xf numFmtId="0" fontId="10" fillId="4" borderId="15" xfId="3" applyFont="1" applyBorder="1" applyAlignment="1">
      <alignment horizontal="center" vertical="center" wrapText="1"/>
    </xf>
    <xf numFmtId="0" fontId="10" fillId="2" borderId="5" xfId="1" applyFont="1" applyBorder="1" applyAlignment="1">
      <alignment horizontal="center" vertical="center" wrapText="1"/>
    </xf>
    <xf numFmtId="0" fontId="10" fillId="2" borderId="7" xfId="1" applyFont="1" applyBorder="1" applyAlignment="1">
      <alignment horizontal="center" vertical="center" wrapText="1"/>
    </xf>
    <xf numFmtId="0" fontId="10" fillId="2" borderId="10" xfId="1" applyFont="1" applyBorder="1" applyAlignment="1">
      <alignment horizontal="center" vertical="center" wrapText="1"/>
    </xf>
    <xf numFmtId="0" fontId="10" fillId="2" borderId="12" xfId="1" applyFont="1" applyBorder="1" applyAlignment="1">
      <alignment horizontal="center" vertical="center" wrapText="1"/>
    </xf>
    <xf numFmtId="0" fontId="10" fillId="2" borderId="2" xfId="1" applyNumberFormat="1" applyFont="1" applyBorder="1" applyAlignment="1">
      <alignment horizontal="center" vertical="center" wrapText="1"/>
    </xf>
    <xf numFmtId="0" fontId="10" fillId="2" borderId="13" xfId="1" applyNumberFormat="1" applyFont="1" applyBorder="1" applyAlignment="1">
      <alignment horizontal="center" vertical="center" wrapText="1"/>
    </xf>
    <xf numFmtId="0" fontId="10" fillId="2" borderId="4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4" borderId="5" xfId="3" applyFont="1" applyBorder="1" applyAlignment="1">
      <alignment horizontal="center"/>
    </xf>
    <xf numFmtId="0" fontId="6" fillId="4" borderId="6" xfId="3" applyFont="1" applyBorder="1" applyAlignment="1">
      <alignment horizontal="center"/>
    </xf>
    <xf numFmtId="0" fontId="6" fillId="4" borderId="8" xfId="3" applyFont="1" applyBorder="1" applyAlignment="1">
      <alignment horizontal="center"/>
    </xf>
    <xf numFmtId="0" fontId="6" fillId="4" borderId="0" xfId="3" applyFont="1" applyBorder="1" applyAlignment="1">
      <alignment horizontal="center"/>
    </xf>
    <xf numFmtId="0" fontId="3" fillId="4" borderId="8" xfId="3" applyFont="1" applyBorder="1" applyAlignment="1">
      <alignment horizontal="center" vertical="center"/>
    </xf>
    <xf numFmtId="0" fontId="3" fillId="4" borderId="0" xfId="3" applyFont="1" applyBorder="1" applyAlignment="1">
      <alignment horizontal="center" vertical="center"/>
    </xf>
    <xf numFmtId="0" fontId="3" fillId="4" borderId="10" xfId="3" applyFont="1" applyBorder="1" applyAlignment="1">
      <alignment horizontal="center" vertical="center"/>
    </xf>
    <xf numFmtId="0" fontId="3" fillId="4" borderId="11" xfId="3" applyFont="1" applyBorder="1" applyAlignment="1">
      <alignment horizontal="center" vertical="center"/>
    </xf>
    <xf numFmtId="0" fontId="12" fillId="4" borderId="0" xfId="3" applyFont="1" applyBorder="1" applyAlignment="1">
      <alignment horizontal="center"/>
    </xf>
    <xf numFmtId="0" fontId="12" fillId="4" borderId="9" xfId="3" applyFont="1" applyBorder="1" applyAlignment="1">
      <alignment horizontal="center"/>
    </xf>
  </cellXfs>
  <cellStyles count="5">
    <cellStyle name="20% - Ênfase1" xfId="2" builtinId="30"/>
    <cellStyle name="40% - Ênfase1" xfId="3" builtinId="31"/>
    <cellStyle name="60% - Ênfase1" xfId="4" builtinId="32"/>
    <cellStyle name="Ênfase1" xfId="1" builtinId="29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5"/>
  <sheetViews>
    <sheetView zoomScale="115" zoomScaleNormal="115" workbookViewId="0">
      <selection activeCell="N5" sqref="N5"/>
    </sheetView>
  </sheetViews>
  <sheetFormatPr defaultRowHeight="15" x14ac:dyDescent="0.25"/>
  <cols>
    <col min="1" max="1" width="8.85546875" bestFit="1" customWidth="1"/>
    <col min="5" max="5" width="13.7109375" bestFit="1" customWidth="1"/>
    <col min="6" max="6" width="12.7109375" bestFit="1" customWidth="1"/>
    <col min="8" max="8" width="13" customWidth="1"/>
    <col min="9" max="9" width="12.7109375" bestFit="1" customWidth="1"/>
    <col min="10" max="10" width="15.5703125" customWidth="1"/>
    <col min="11" max="11" width="9.140625" hidden="1" customWidth="1"/>
    <col min="12" max="12" width="21.85546875" customWidth="1"/>
    <col min="13" max="13" width="8.5703125" hidden="1" customWidth="1"/>
    <col min="14" max="16" width="9.140625" customWidth="1"/>
  </cols>
  <sheetData>
    <row r="1" spans="1:13" ht="15" customHeight="1" x14ac:dyDescent="0.25">
      <c r="A1" s="143" t="s">
        <v>0</v>
      </c>
      <c r="B1" s="144"/>
      <c r="C1" s="144"/>
      <c r="D1" s="144"/>
      <c r="E1" s="144"/>
      <c r="F1" s="89" t="s">
        <v>26</v>
      </c>
      <c r="G1" s="89"/>
      <c r="H1" s="89"/>
      <c r="I1" s="89"/>
      <c r="J1" s="89"/>
      <c r="K1" s="89"/>
      <c r="L1" s="90"/>
      <c r="M1">
        <v>24.74</v>
      </c>
    </row>
    <row r="2" spans="1:13" ht="21" customHeight="1" x14ac:dyDescent="0.25">
      <c r="A2" s="145"/>
      <c r="B2" s="146"/>
      <c r="C2" s="146"/>
      <c r="D2" s="146"/>
      <c r="E2" s="146"/>
      <c r="F2" s="151" t="s">
        <v>90</v>
      </c>
      <c r="G2" s="151"/>
      <c r="H2" s="151"/>
      <c r="I2" s="151"/>
      <c r="J2" s="151"/>
      <c r="K2" s="151"/>
      <c r="L2" s="152"/>
    </row>
    <row r="3" spans="1:13" ht="15" customHeight="1" x14ac:dyDescent="0.25">
      <c r="A3" s="145"/>
      <c r="B3" s="146"/>
      <c r="C3" s="146"/>
      <c r="D3" s="146"/>
      <c r="E3" s="146"/>
      <c r="F3" s="93" t="s">
        <v>66</v>
      </c>
      <c r="G3" s="93"/>
      <c r="H3" s="93"/>
      <c r="I3" s="93"/>
      <c r="J3" s="93"/>
      <c r="K3" s="93"/>
      <c r="L3" s="94"/>
    </row>
    <row r="4" spans="1:13" ht="15" customHeight="1" x14ac:dyDescent="0.25">
      <c r="A4" s="147" t="s">
        <v>1</v>
      </c>
      <c r="B4" s="148"/>
      <c r="C4" s="148"/>
      <c r="D4" s="148"/>
      <c r="E4" s="148"/>
      <c r="F4" s="93" t="s">
        <v>67</v>
      </c>
      <c r="G4" s="93"/>
      <c r="H4" s="93"/>
      <c r="I4" s="93"/>
      <c r="J4" s="93"/>
      <c r="K4" s="93"/>
      <c r="L4" s="94"/>
    </row>
    <row r="5" spans="1:13" ht="15" customHeight="1" x14ac:dyDescent="0.25">
      <c r="A5" s="149"/>
      <c r="B5" s="150"/>
      <c r="C5" s="150"/>
      <c r="D5" s="150"/>
      <c r="E5" s="150"/>
      <c r="F5" s="96" t="s">
        <v>97</v>
      </c>
      <c r="G5" s="96"/>
      <c r="H5" s="96"/>
      <c r="I5" s="96"/>
      <c r="J5" s="96"/>
      <c r="K5" s="96"/>
      <c r="L5" s="97"/>
    </row>
    <row r="6" spans="1:13" ht="15" customHeight="1" x14ac:dyDescent="0.25">
      <c r="A6" s="98" t="s">
        <v>71</v>
      </c>
      <c r="B6" s="99"/>
      <c r="C6" s="100"/>
      <c r="D6" s="110" t="s">
        <v>72</v>
      </c>
      <c r="E6" s="110" t="s">
        <v>70</v>
      </c>
      <c r="F6" s="52"/>
      <c r="G6" s="112" t="s">
        <v>69</v>
      </c>
      <c r="H6" s="112"/>
      <c r="I6" s="110" t="s">
        <v>40</v>
      </c>
      <c r="J6" s="110" t="s">
        <v>76</v>
      </c>
      <c r="L6" s="110" t="s">
        <v>74</v>
      </c>
    </row>
    <row r="7" spans="1:13" ht="15" customHeight="1" x14ac:dyDescent="0.25">
      <c r="A7" s="101"/>
      <c r="B7" s="102"/>
      <c r="C7" s="103"/>
      <c r="D7" s="111"/>
      <c r="E7" s="111"/>
      <c r="F7" s="52"/>
      <c r="G7" s="113"/>
      <c r="H7" s="113"/>
      <c r="I7" s="111"/>
      <c r="J7" s="111"/>
      <c r="L7" s="111"/>
    </row>
    <row r="8" spans="1:13" ht="15" customHeight="1" x14ac:dyDescent="0.25">
      <c r="A8" s="101"/>
      <c r="B8" s="102"/>
      <c r="C8" s="103"/>
      <c r="D8" s="111"/>
      <c r="E8" s="111"/>
      <c r="F8" s="52" t="s">
        <v>73</v>
      </c>
      <c r="G8" s="110" t="s">
        <v>32</v>
      </c>
      <c r="H8" s="115" t="s">
        <v>68</v>
      </c>
      <c r="I8" s="111"/>
      <c r="J8" s="111"/>
      <c r="L8" s="111"/>
    </row>
    <row r="9" spans="1:13" ht="15" customHeight="1" x14ac:dyDescent="0.25">
      <c r="A9" s="101"/>
      <c r="B9" s="102"/>
      <c r="C9" s="103"/>
      <c r="D9" s="111"/>
      <c r="E9" s="111"/>
      <c r="F9" s="52"/>
      <c r="G9" s="111"/>
      <c r="H9" s="115"/>
      <c r="I9" s="111"/>
      <c r="J9" s="111"/>
      <c r="L9" s="111"/>
    </row>
    <row r="10" spans="1:13" ht="15.75" customHeight="1" x14ac:dyDescent="0.25">
      <c r="A10" s="104"/>
      <c r="B10" s="105"/>
      <c r="C10" s="106"/>
      <c r="D10" s="112"/>
      <c r="E10" s="112"/>
      <c r="F10" s="51"/>
      <c r="G10" s="112"/>
      <c r="H10" s="139"/>
      <c r="I10" s="112"/>
      <c r="J10" s="112"/>
      <c r="L10" s="112"/>
    </row>
    <row r="11" spans="1:13" ht="63.75" x14ac:dyDescent="0.25">
      <c r="A11" s="142" t="s">
        <v>77</v>
      </c>
      <c r="B11" s="142"/>
      <c r="C11" s="142"/>
      <c r="D11" s="62">
        <v>1</v>
      </c>
      <c r="E11" s="62" t="s">
        <v>78</v>
      </c>
      <c r="F11" s="62" t="s">
        <v>79</v>
      </c>
      <c r="G11" s="72">
        <v>145</v>
      </c>
      <c r="H11" s="75">
        <v>6044.6</v>
      </c>
      <c r="I11" s="73" t="s">
        <v>85</v>
      </c>
      <c r="J11" s="62" t="s">
        <v>86</v>
      </c>
      <c r="K11" s="3"/>
      <c r="L11" s="61" t="s">
        <v>80</v>
      </c>
    </row>
    <row r="12" spans="1:13" ht="114.75" x14ac:dyDescent="0.25">
      <c r="A12" s="142" t="s">
        <v>87</v>
      </c>
      <c r="B12" s="142"/>
      <c r="C12" s="142"/>
      <c r="D12" s="62">
        <v>1</v>
      </c>
      <c r="E12" s="62" t="s">
        <v>78</v>
      </c>
      <c r="F12" s="62" t="s">
        <v>81</v>
      </c>
      <c r="G12" s="72">
        <v>100</v>
      </c>
      <c r="H12" s="76">
        <v>4168.7</v>
      </c>
      <c r="I12" s="73" t="s">
        <v>85</v>
      </c>
      <c r="J12" s="62" t="s">
        <v>88</v>
      </c>
      <c r="K12" s="3"/>
      <c r="L12" s="61" t="s">
        <v>82</v>
      </c>
    </row>
    <row r="13" spans="1:13" ht="76.5" x14ac:dyDescent="0.25">
      <c r="A13" s="142" t="s">
        <v>83</v>
      </c>
      <c r="B13" s="142"/>
      <c r="C13" s="142"/>
      <c r="D13" s="62">
        <v>1</v>
      </c>
      <c r="E13" s="62" t="s">
        <v>78</v>
      </c>
      <c r="F13" s="62" t="s">
        <v>89</v>
      </c>
      <c r="G13" s="72">
        <v>66</v>
      </c>
      <c r="H13" s="74">
        <v>2751.33</v>
      </c>
      <c r="I13" s="73" t="s">
        <v>85</v>
      </c>
      <c r="J13" s="62" t="s">
        <v>88</v>
      </c>
      <c r="K13" s="3"/>
      <c r="L13" s="61" t="s">
        <v>84</v>
      </c>
    </row>
    <row r="14" spans="1:13" ht="17.25" customHeight="1" x14ac:dyDescent="0.25"/>
    <row r="17" ht="24" customHeight="1" x14ac:dyDescent="0.25"/>
    <row r="25" ht="15" customHeight="1" x14ac:dyDescent="0.25"/>
  </sheetData>
  <mergeCells count="19">
    <mergeCell ref="A1:E3"/>
    <mergeCell ref="A4:E5"/>
    <mergeCell ref="G6:H7"/>
    <mergeCell ref="F4:L4"/>
    <mergeCell ref="F5:L5"/>
    <mergeCell ref="F2:L2"/>
    <mergeCell ref="F1:L1"/>
    <mergeCell ref="E6:E10"/>
    <mergeCell ref="H8:H10"/>
    <mergeCell ref="A6:C10"/>
    <mergeCell ref="D6:D10"/>
    <mergeCell ref="F3:L3"/>
    <mergeCell ref="L6:L10"/>
    <mergeCell ref="A13:C13"/>
    <mergeCell ref="A12:C12"/>
    <mergeCell ref="A11:C11"/>
    <mergeCell ref="I6:I10"/>
    <mergeCell ref="J6:J10"/>
    <mergeCell ref="G8:G10"/>
  </mergeCells>
  <pageMargins left="0.511811024" right="0.511811024" top="0.78740157499999996" bottom="0.78740157499999996" header="0.31496062000000002" footer="0.31496062000000002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4"/>
  <dimension ref="A1:CB33"/>
  <sheetViews>
    <sheetView tabSelected="1" topLeftCell="BF1" zoomScaleNormal="100" workbookViewId="0">
      <selection activeCell="BZ29" sqref="BZ29"/>
    </sheetView>
  </sheetViews>
  <sheetFormatPr defaultRowHeight="15" x14ac:dyDescent="0.25"/>
  <cols>
    <col min="1" max="1" width="3.140625" customWidth="1"/>
    <col min="2" max="2" width="3.42578125" customWidth="1"/>
    <col min="3" max="3" width="11.7109375" customWidth="1"/>
    <col min="4" max="4" width="4.7109375" customWidth="1"/>
    <col min="5" max="5" width="2.85546875" style="4" customWidth="1"/>
    <col min="6" max="6" width="6.7109375" customWidth="1"/>
    <col min="7" max="7" width="8.85546875" style="5" customWidth="1"/>
    <col min="8" max="15" width="8.140625" style="3" bestFit="1" customWidth="1"/>
    <col min="16" max="17" width="9.140625" style="3" bestFit="1" customWidth="1"/>
    <col min="18" max="18" width="5" customWidth="1"/>
    <col min="19" max="19" width="22.85546875" customWidth="1"/>
    <col min="20" max="20" width="4" customWidth="1"/>
    <col min="21" max="21" width="9.5703125" hidden="1" customWidth="1"/>
    <col min="22" max="23" width="3.140625" customWidth="1"/>
    <col min="24" max="24" width="11.7109375" customWidth="1"/>
    <col min="25" max="25" width="4.28515625" customWidth="1"/>
    <col min="26" max="26" width="3.7109375" customWidth="1"/>
    <col min="27" max="27" width="6.7109375" customWidth="1"/>
    <col min="39" max="39" width="5.7109375" customWidth="1"/>
    <col min="40" max="40" width="22.85546875" customWidth="1"/>
    <col min="41" max="41" width="3.7109375" customWidth="1"/>
  </cols>
  <sheetData>
    <row r="1" spans="1:80" ht="12" customHeight="1" x14ac:dyDescent="0.25">
      <c r="A1" s="6"/>
      <c r="B1" s="7"/>
      <c r="C1" s="7"/>
      <c r="D1" s="7"/>
      <c r="E1" s="8"/>
      <c r="F1" s="7"/>
      <c r="G1" s="9"/>
      <c r="H1" s="10"/>
      <c r="I1" s="10"/>
      <c r="J1" s="10"/>
      <c r="K1" s="89" t="s">
        <v>26</v>
      </c>
      <c r="L1" s="89"/>
      <c r="M1" s="89"/>
      <c r="N1" s="89"/>
      <c r="O1" s="89"/>
      <c r="P1" s="89"/>
      <c r="Q1" s="89"/>
      <c r="R1" s="89"/>
      <c r="S1" s="90"/>
      <c r="U1" s="64">
        <v>24.74</v>
      </c>
      <c r="V1" s="6"/>
      <c r="W1" s="7"/>
      <c r="X1" s="7"/>
      <c r="Y1" s="7"/>
      <c r="Z1" s="8"/>
      <c r="AA1" s="7"/>
      <c r="AB1" s="9"/>
      <c r="AC1" s="10"/>
      <c r="AD1" s="10"/>
      <c r="AE1" s="10"/>
      <c r="AF1" s="89" t="s">
        <v>26</v>
      </c>
      <c r="AG1" s="89"/>
      <c r="AH1" s="89"/>
      <c r="AI1" s="89"/>
      <c r="AJ1" s="89"/>
      <c r="AK1" s="89"/>
      <c r="AL1" s="89"/>
      <c r="AM1" s="89"/>
      <c r="AN1" s="90"/>
      <c r="AP1" s="6"/>
      <c r="AQ1" s="7"/>
      <c r="AR1" s="7"/>
      <c r="AS1" s="7"/>
      <c r="AT1" s="8"/>
      <c r="AU1" s="7"/>
      <c r="AV1" s="9"/>
      <c r="AW1" s="10"/>
      <c r="AX1" s="10"/>
      <c r="AY1" s="10"/>
      <c r="AZ1" s="89" t="s">
        <v>26</v>
      </c>
      <c r="BA1" s="89"/>
      <c r="BB1" s="89"/>
      <c r="BC1" s="89"/>
      <c r="BD1" s="89"/>
      <c r="BE1" s="89"/>
      <c r="BF1" s="89"/>
      <c r="BG1" s="89"/>
      <c r="BH1" s="90"/>
      <c r="BJ1" s="6"/>
      <c r="BK1" s="7"/>
      <c r="BL1" s="7"/>
      <c r="BM1" s="7"/>
      <c r="BN1" s="8"/>
      <c r="BO1" s="7"/>
      <c r="BP1" s="9"/>
      <c r="BQ1" s="10"/>
      <c r="BR1" s="10"/>
      <c r="BS1" s="10"/>
      <c r="BT1" s="89" t="s">
        <v>26</v>
      </c>
      <c r="BU1" s="89"/>
      <c r="BV1" s="89"/>
      <c r="BW1" s="89"/>
      <c r="BX1" s="89"/>
      <c r="BY1" s="89"/>
      <c r="BZ1" s="89"/>
      <c r="CA1" s="89"/>
      <c r="CB1" s="90"/>
    </row>
    <row r="2" spans="1:80" s="2" customFormat="1" ht="14.25" customHeight="1" x14ac:dyDescent="0.35">
      <c r="A2" s="91" t="s">
        <v>0</v>
      </c>
      <c r="B2" s="92"/>
      <c r="C2" s="92"/>
      <c r="D2" s="92"/>
      <c r="E2" s="92"/>
      <c r="F2" s="92"/>
      <c r="G2" s="92"/>
      <c r="H2" s="92"/>
      <c r="I2" s="92"/>
      <c r="J2" s="11"/>
      <c r="K2" s="93" t="s">
        <v>65</v>
      </c>
      <c r="L2" s="93"/>
      <c r="M2" s="93"/>
      <c r="N2" s="93"/>
      <c r="O2" s="93"/>
      <c r="P2" s="93"/>
      <c r="Q2" s="93"/>
      <c r="R2" s="93"/>
      <c r="S2" s="94"/>
      <c r="U2" s="64">
        <f>G12*H9</f>
        <v>281.88120659999998</v>
      </c>
      <c r="V2" s="91" t="s">
        <v>0</v>
      </c>
      <c r="W2" s="92"/>
      <c r="X2" s="92"/>
      <c r="Y2" s="92"/>
      <c r="Z2" s="92"/>
      <c r="AA2" s="92"/>
      <c r="AB2" s="92"/>
      <c r="AC2" s="92"/>
      <c r="AD2" s="92"/>
      <c r="AE2" s="11"/>
      <c r="AF2" s="93" t="s">
        <v>65</v>
      </c>
      <c r="AG2" s="93"/>
      <c r="AH2" s="93"/>
      <c r="AI2" s="93"/>
      <c r="AJ2" s="93"/>
      <c r="AK2" s="93"/>
      <c r="AL2" s="93"/>
      <c r="AM2" s="93"/>
      <c r="AN2" s="94"/>
      <c r="AP2" s="91" t="s">
        <v>0</v>
      </c>
      <c r="AQ2" s="92"/>
      <c r="AR2" s="92"/>
      <c r="AS2" s="92"/>
      <c r="AT2" s="92"/>
      <c r="AU2" s="92"/>
      <c r="AV2" s="92"/>
      <c r="AW2" s="92"/>
      <c r="AX2" s="92"/>
      <c r="AY2" s="11"/>
      <c r="AZ2" s="93" t="s">
        <v>65</v>
      </c>
      <c r="BA2" s="93"/>
      <c r="BB2" s="93"/>
      <c r="BC2" s="93"/>
      <c r="BD2" s="93"/>
      <c r="BE2" s="93"/>
      <c r="BF2" s="93"/>
      <c r="BG2" s="93"/>
      <c r="BH2" s="94"/>
      <c r="BJ2" s="91" t="s">
        <v>0</v>
      </c>
      <c r="BK2" s="92"/>
      <c r="BL2" s="92"/>
      <c r="BM2" s="92"/>
      <c r="BN2" s="92"/>
      <c r="BO2" s="92"/>
      <c r="BP2" s="92"/>
      <c r="BQ2" s="92"/>
      <c r="BR2" s="92"/>
      <c r="BS2" s="11"/>
      <c r="BT2" s="93" t="s">
        <v>65</v>
      </c>
      <c r="BU2" s="93"/>
      <c r="BV2" s="93"/>
      <c r="BW2" s="93"/>
      <c r="BX2" s="93"/>
      <c r="BY2" s="93"/>
      <c r="BZ2" s="93"/>
      <c r="CA2" s="93"/>
      <c r="CB2" s="94"/>
    </row>
    <row r="3" spans="1:80" ht="11.25" customHeight="1" x14ac:dyDescent="0.25">
      <c r="A3" s="95" t="s">
        <v>1</v>
      </c>
      <c r="B3" s="93"/>
      <c r="C3" s="93"/>
      <c r="D3" s="93"/>
      <c r="E3" s="93"/>
      <c r="F3" s="93"/>
      <c r="G3" s="93"/>
      <c r="H3" s="93"/>
      <c r="I3" s="93"/>
      <c r="J3" s="11"/>
      <c r="K3" s="93" t="s">
        <v>2</v>
      </c>
      <c r="L3" s="93"/>
      <c r="M3" s="93"/>
      <c r="N3" s="93"/>
      <c r="O3" s="93"/>
      <c r="P3" s="93"/>
      <c r="Q3" s="93"/>
      <c r="R3" s="93"/>
      <c r="S3" s="94"/>
      <c r="U3" s="65">
        <f>G13*H9</f>
        <v>303.804823</v>
      </c>
      <c r="V3" s="95" t="s">
        <v>1</v>
      </c>
      <c r="W3" s="93"/>
      <c r="X3" s="93"/>
      <c r="Y3" s="93"/>
      <c r="Z3" s="93"/>
      <c r="AA3" s="93"/>
      <c r="AB3" s="93"/>
      <c r="AC3" s="93"/>
      <c r="AD3" s="93"/>
      <c r="AE3" s="11"/>
      <c r="AF3" s="93" t="s">
        <v>2</v>
      </c>
      <c r="AG3" s="93"/>
      <c r="AH3" s="93"/>
      <c r="AI3" s="93"/>
      <c r="AJ3" s="93"/>
      <c r="AK3" s="93"/>
      <c r="AL3" s="93"/>
      <c r="AM3" s="93"/>
      <c r="AN3" s="94"/>
      <c r="AP3" s="95" t="s">
        <v>1</v>
      </c>
      <c r="AQ3" s="93"/>
      <c r="AR3" s="93"/>
      <c r="AS3" s="93"/>
      <c r="AT3" s="93"/>
      <c r="AU3" s="93"/>
      <c r="AV3" s="93"/>
      <c r="AW3" s="93"/>
      <c r="AX3" s="93"/>
      <c r="AY3" s="11"/>
      <c r="AZ3" s="93" t="s">
        <v>2</v>
      </c>
      <c r="BA3" s="93"/>
      <c r="BB3" s="93"/>
      <c r="BC3" s="93"/>
      <c r="BD3" s="93"/>
      <c r="BE3" s="93"/>
      <c r="BF3" s="93"/>
      <c r="BG3" s="93"/>
      <c r="BH3" s="94"/>
      <c r="BJ3" s="95" t="s">
        <v>1</v>
      </c>
      <c r="BK3" s="93"/>
      <c r="BL3" s="93"/>
      <c r="BM3" s="93"/>
      <c r="BN3" s="93"/>
      <c r="BO3" s="93"/>
      <c r="BP3" s="93"/>
      <c r="BQ3" s="93"/>
      <c r="BR3" s="93"/>
      <c r="BS3" s="11"/>
      <c r="BT3" s="93" t="s">
        <v>2</v>
      </c>
      <c r="BU3" s="93"/>
      <c r="BV3" s="93"/>
      <c r="BW3" s="93"/>
      <c r="BX3" s="93"/>
      <c r="BY3" s="93"/>
      <c r="BZ3" s="93"/>
      <c r="CA3" s="93"/>
      <c r="CB3" s="94"/>
    </row>
    <row r="4" spans="1:80" ht="12.75" customHeight="1" x14ac:dyDescent="0.25">
      <c r="A4" s="12"/>
      <c r="B4" s="13"/>
      <c r="C4" s="14"/>
      <c r="D4" s="13"/>
      <c r="E4" s="67"/>
      <c r="F4" s="13"/>
      <c r="G4" s="15"/>
      <c r="H4" s="11"/>
      <c r="I4" s="11"/>
      <c r="J4" s="11"/>
      <c r="K4" s="93" t="s">
        <v>27</v>
      </c>
      <c r="L4" s="93"/>
      <c r="M4" s="93"/>
      <c r="N4" s="93"/>
      <c r="O4" s="93"/>
      <c r="P4" s="93"/>
      <c r="Q4" s="93"/>
      <c r="R4" s="93"/>
      <c r="S4" s="94"/>
      <c r="U4" s="65">
        <f>G14*H9</f>
        <v>325.72843940000001</v>
      </c>
      <c r="V4" s="12"/>
      <c r="W4" s="13"/>
      <c r="X4" s="14"/>
      <c r="Y4" s="13"/>
      <c r="Z4" s="67"/>
      <c r="AA4" s="13"/>
      <c r="AB4" s="15"/>
      <c r="AC4" s="11"/>
      <c r="AD4" s="11"/>
      <c r="AE4" s="11"/>
      <c r="AF4" s="93" t="s">
        <v>27</v>
      </c>
      <c r="AG4" s="93"/>
      <c r="AH4" s="93"/>
      <c r="AI4" s="93"/>
      <c r="AJ4" s="93"/>
      <c r="AK4" s="93"/>
      <c r="AL4" s="93"/>
      <c r="AM4" s="93"/>
      <c r="AN4" s="94"/>
      <c r="AP4" s="12"/>
      <c r="AQ4" s="13"/>
      <c r="AR4" s="14"/>
      <c r="AS4" s="13"/>
      <c r="AT4" s="67"/>
      <c r="AU4" s="13"/>
      <c r="AV4" s="15"/>
      <c r="AW4" s="11"/>
      <c r="AX4" s="11"/>
      <c r="AY4" s="11"/>
      <c r="AZ4" s="93" t="s">
        <v>27</v>
      </c>
      <c r="BA4" s="93"/>
      <c r="BB4" s="93"/>
      <c r="BC4" s="93"/>
      <c r="BD4" s="93"/>
      <c r="BE4" s="93"/>
      <c r="BF4" s="93"/>
      <c r="BG4" s="93"/>
      <c r="BH4" s="94"/>
      <c r="BJ4" s="12"/>
      <c r="BK4" s="13"/>
      <c r="BL4" s="14"/>
      <c r="BM4" s="13"/>
      <c r="BN4" s="67"/>
      <c r="BO4" s="13"/>
      <c r="BP4" s="15"/>
      <c r="BQ4" s="11"/>
      <c r="BR4" s="11"/>
      <c r="BS4" s="11"/>
      <c r="BT4" s="93" t="s">
        <v>27</v>
      </c>
      <c r="BU4" s="93"/>
      <c r="BV4" s="93"/>
      <c r="BW4" s="93"/>
      <c r="BX4" s="93"/>
      <c r="BY4" s="93"/>
      <c r="BZ4" s="93"/>
      <c r="CA4" s="93"/>
      <c r="CB4" s="94"/>
    </row>
    <row r="5" spans="1:80" ht="12" customHeight="1" x14ac:dyDescent="0.25">
      <c r="A5" s="16"/>
      <c r="B5" s="17"/>
      <c r="C5" s="14"/>
      <c r="D5" s="17"/>
      <c r="E5" s="68"/>
      <c r="F5" s="17"/>
      <c r="G5" s="18"/>
      <c r="H5" s="19"/>
      <c r="I5" s="19"/>
      <c r="J5" s="19"/>
      <c r="K5" s="96" t="s">
        <v>95</v>
      </c>
      <c r="L5" s="96"/>
      <c r="M5" s="96"/>
      <c r="N5" s="96"/>
      <c r="O5" s="96"/>
      <c r="P5" s="96"/>
      <c r="Q5" s="96"/>
      <c r="R5" s="96"/>
      <c r="S5" s="97"/>
      <c r="U5" s="65">
        <f>G21*H9</f>
        <v>169.12850360000002</v>
      </c>
      <c r="V5" s="16"/>
      <c r="W5" s="17"/>
      <c r="X5" s="14"/>
      <c r="Y5" s="17"/>
      <c r="Z5" s="68"/>
      <c r="AA5" s="17"/>
      <c r="AB5" s="18"/>
      <c r="AC5" s="19"/>
      <c r="AD5" s="19"/>
      <c r="AE5" s="19"/>
      <c r="AF5" s="96" t="s">
        <v>94</v>
      </c>
      <c r="AG5" s="96"/>
      <c r="AH5" s="96"/>
      <c r="AI5" s="96"/>
      <c r="AJ5" s="96"/>
      <c r="AK5" s="96"/>
      <c r="AL5" s="96"/>
      <c r="AM5" s="96"/>
      <c r="AN5" s="97"/>
      <c r="AP5" s="16"/>
      <c r="AQ5" s="17"/>
      <c r="AR5" s="14"/>
      <c r="AS5" s="17"/>
      <c r="AT5" s="68"/>
      <c r="AU5" s="17"/>
      <c r="AV5" s="18"/>
      <c r="AW5" s="19"/>
      <c r="AX5" s="19"/>
      <c r="AY5" s="19"/>
      <c r="AZ5" s="96" t="s">
        <v>96</v>
      </c>
      <c r="BA5" s="96"/>
      <c r="BB5" s="96"/>
      <c r="BC5" s="96"/>
      <c r="BD5" s="96"/>
      <c r="BE5" s="96"/>
      <c r="BF5" s="96"/>
      <c r="BG5" s="96"/>
      <c r="BH5" s="97"/>
      <c r="BJ5" s="16"/>
      <c r="BK5" s="17"/>
      <c r="BL5" s="14"/>
      <c r="BM5" s="17"/>
      <c r="BN5" s="68"/>
      <c r="BO5" s="17"/>
      <c r="BP5" s="18"/>
      <c r="BQ5" s="19"/>
      <c r="BR5" s="19"/>
      <c r="BS5" s="19"/>
      <c r="BT5" s="96" t="s">
        <v>98</v>
      </c>
      <c r="BU5" s="96"/>
      <c r="BV5" s="96"/>
      <c r="BW5" s="96"/>
      <c r="BX5" s="96"/>
      <c r="BY5" s="96"/>
      <c r="BZ5" s="96"/>
      <c r="CA5" s="96"/>
      <c r="CB5" s="97"/>
    </row>
    <row r="6" spans="1:80" ht="12.75" customHeight="1" x14ac:dyDescent="0.25">
      <c r="A6" s="98" t="s">
        <v>28</v>
      </c>
      <c r="B6" s="99"/>
      <c r="C6" s="100"/>
      <c r="D6" s="107" t="s">
        <v>29</v>
      </c>
      <c r="E6" s="110" t="s">
        <v>30</v>
      </c>
      <c r="F6" s="135" t="s">
        <v>31</v>
      </c>
      <c r="G6" s="136"/>
      <c r="H6" s="129" t="s">
        <v>3</v>
      </c>
      <c r="I6" s="130"/>
      <c r="J6" s="130"/>
      <c r="K6" s="130"/>
      <c r="L6" s="130"/>
      <c r="M6" s="130"/>
      <c r="N6" s="130"/>
      <c r="O6" s="130"/>
      <c r="P6" s="130"/>
      <c r="Q6" s="131"/>
      <c r="R6" s="107" t="s">
        <v>40</v>
      </c>
      <c r="S6" s="110" t="s">
        <v>45</v>
      </c>
      <c r="U6" s="65">
        <f>G22*H9</f>
        <v>191.05212</v>
      </c>
      <c r="V6" s="98" t="s">
        <v>28</v>
      </c>
      <c r="W6" s="99"/>
      <c r="X6" s="100"/>
      <c r="Y6" s="107" t="s">
        <v>29</v>
      </c>
      <c r="Z6" s="110" t="s">
        <v>30</v>
      </c>
      <c r="AA6" s="112" t="s">
        <v>31</v>
      </c>
      <c r="AB6" s="112"/>
      <c r="AC6" s="112" t="s">
        <v>3</v>
      </c>
      <c r="AD6" s="112"/>
      <c r="AE6" s="112"/>
      <c r="AF6" s="112"/>
      <c r="AG6" s="112"/>
      <c r="AH6" s="112"/>
      <c r="AI6" s="112"/>
      <c r="AJ6" s="112"/>
      <c r="AK6" s="112"/>
      <c r="AL6" s="112"/>
      <c r="AM6" s="107" t="s">
        <v>40</v>
      </c>
      <c r="AN6" s="110" t="s">
        <v>45</v>
      </c>
      <c r="AP6" s="98" t="s">
        <v>28</v>
      </c>
      <c r="AQ6" s="99"/>
      <c r="AR6" s="100"/>
      <c r="AS6" s="107" t="s">
        <v>29</v>
      </c>
      <c r="AT6" s="110" t="s">
        <v>30</v>
      </c>
      <c r="AU6" s="112" t="s">
        <v>31</v>
      </c>
      <c r="AV6" s="112"/>
      <c r="AW6" s="112" t="s">
        <v>3</v>
      </c>
      <c r="AX6" s="112"/>
      <c r="AY6" s="112"/>
      <c r="AZ6" s="112"/>
      <c r="BA6" s="112"/>
      <c r="BB6" s="112"/>
      <c r="BC6" s="112"/>
      <c r="BD6" s="112"/>
      <c r="BE6" s="112"/>
      <c r="BF6" s="112"/>
      <c r="BG6" s="107" t="s">
        <v>40</v>
      </c>
      <c r="BH6" s="110" t="s">
        <v>45</v>
      </c>
      <c r="BJ6" s="98" t="s">
        <v>28</v>
      </c>
      <c r="BK6" s="99"/>
      <c r="BL6" s="100"/>
      <c r="BM6" s="107" t="s">
        <v>29</v>
      </c>
      <c r="BN6" s="110" t="s">
        <v>30</v>
      </c>
      <c r="BO6" s="112" t="s">
        <v>31</v>
      </c>
      <c r="BP6" s="112"/>
      <c r="BQ6" s="112" t="s">
        <v>3</v>
      </c>
      <c r="BR6" s="112"/>
      <c r="BS6" s="112"/>
      <c r="BT6" s="112"/>
      <c r="BU6" s="112"/>
      <c r="BV6" s="112"/>
      <c r="BW6" s="112"/>
      <c r="BX6" s="112"/>
      <c r="BY6" s="112"/>
      <c r="BZ6" s="112"/>
      <c r="CA6" s="107" t="s">
        <v>40</v>
      </c>
      <c r="CB6" s="110" t="s">
        <v>45</v>
      </c>
    </row>
    <row r="7" spans="1:80" ht="15" customHeight="1" x14ac:dyDescent="0.25">
      <c r="A7" s="101"/>
      <c r="B7" s="102"/>
      <c r="C7" s="103"/>
      <c r="D7" s="108"/>
      <c r="E7" s="111"/>
      <c r="F7" s="137"/>
      <c r="G7" s="138"/>
      <c r="H7" s="132" t="s">
        <v>4</v>
      </c>
      <c r="I7" s="133"/>
      <c r="J7" s="133"/>
      <c r="K7" s="133"/>
      <c r="L7" s="133"/>
      <c r="M7" s="133"/>
      <c r="N7" s="133"/>
      <c r="O7" s="133"/>
      <c r="P7" s="133"/>
      <c r="Q7" s="134"/>
      <c r="R7" s="108"/>
      <c r="S7" s="111"/>
      <c r="U7" s="65">
        <f>G23*H9</f>
        <v>222.37298860000001</v>
      </c>
      <c r="V7" s="101"/>
      <c r="W7" s="102"/>
      <c r="X7" s="103"/>
      <c r="Y7" s="108"/>
      <c r="Z7" s="111"/>
      <c r="AA7" s="113"/>
      <c r="AB7" s="113"/>
      <c r="AC7" s="114" t="s">
        <v>4</v>
      </c>
      <c r="AD7" s="114"/>
      <c r="AE7" s="114"/>
      <c r="AF7" s="114"/>
      <c r="AG7" s="114"/>
      <c r="AH7" s="114"/>
      <c r="AI7" s="114"/>
      <c r="AJ7" s="114"/>
      <c r="AK7" s="114"/>
      <c r="AL7" s="114"/>
      <c r="AM7" s="108"/>
      <c r="AN7" s="111"/>
      <c r="AP7" s="101"/>
      <c r="AQ7" s="102"/>
      <c r="AR7" s="103"/>
      <c r="AS7" s="108"/>
      <c r="AT7" s="111"/>
      <c r="AU7" s="113"/>
      <c r="AV7" s="113"/>
      <c r="AW7" s="114" t="s">
        <v>4</v>
      </c>
      <c r="AX7" s="114"/>
      <c r="AY7" s="114"/>
      <c r="AZ7" s="114"/>
      <c r="BA7" s="114"/>
      <c r="BB7" s="114"/>
      <c r="BC7" s="114"/>
      <c r="BD7" s="114"/>
      <c r="BE7" s="114"/>
      <c r="BF7" s="114"/>
      <c r="BG7" s="108"/>
      <c r="BH7" s="111"/>
      <c r="BJ7" s="101"/>
      <c r="BK7" s="102"/>
      <c r="BL7" s="103"/>
      <c r="BM7" s="108"/>
      <c r="BN7" s="111"/>
      <c r="BO7" s="113"/>
      <c r="BP7" s="113"/>
      <c r="BQ7" s="114" t="s">
        <v>4</v>
      </c>
      <c r="BR7" s="114"/>
      <c r="BS7" s="114"/>
      <c r="BT7" s="114"/>
      <c r="BU7" s="114"/>
      <c r="BV7" s="114"/>
      <c r="BW7" s="114"/>
      <c r="BX7" s="114"/>
      <c r="BY7" s="114"/>
      <c r="BZ7" s="114"/>
      <c r="CA7" s="108"/>
      <c r="CB7" s="111"/>
    </row>
    <row r="8" spans="1:80" ht="11.25" customHeight="1" x14ac:dyDescent="0.25">
      <c r="A8" s="101"/>
      <c r="B8" s="102"/>
      <c r="C8" s="103"/>
      <c r="D8" s="108"/>
      <c r="E8" s="111"/>
      <c r="F8" s="107" t="s">
        <v>32</v>
      </c>
      <c r="G8" s="139" t="s">
        <v>64</v>
      </c>
      <c r="H8" s="48" t="s">
        <v>5</v>
      </c>
      <c r="I8" s="48" t="s">
        <v>6</v>
      </c>
      <c r="J8" s="48" t="s">
        <v>7</v>
      </c>
      <c r="K8" s="48" t="s">
        <v>8</v>
      </c>
      <c r="L8" s="48" t="s">
        <v>9</v>
      </c>
      <c r="M8" s="48" t="s">
        <v>10</v>
      </c>
      <c r="N8" s="48" t="s">
        <v>11</v>
      </c>
      <c r="O8" s="48" t="s">
        <v>12</v>
      </c>
      <c r="P8" s="48" t="s">
        <v>13</v>
      </c>
      <c r="Q8" s="48" t="s">
        <v>14</v>
      </c>
      <c r="R8" s="108"/>
      <c r="S8" s="111"/>
      <c r="U8" s="64">
        <f>G27*H9</f>
        <v>548.10142800000006</v>
      </c>
      <c r="V8" s="101"/>
      <c r="W8" s="102"/>
      <c r="X8" s="103"/>
      <c r="Y8" s="108"/>
      <c r="Z8" s="111"/>
      <c r="AA8" s="107" t="s">
        <v>32</v>
      </c>
      <c r="AB8" s="115" t="s">
        <v>64</v>
      </c>
      <c r="AC8" s="48" t="s">
        <v>5</v>
      </c>
      <c r="AD8" s="48" t="s">
        <v>6</v>
      </c>
      <c r="AE8" s="48" t="s">
        <v>7</v>
      </c>
      <c r="AF8" s="48" t="s">
        <v>8</v>
      </c>
      <c r="AG8" s="48" t="s">
        <v>9</v>
      </c>
      <c r="AH8" s="48" t="s">
        <v>10</v>
      </c>
      <c r="AI8" s="48" t="s">
        <v>11</v>
      </c>
      <c r="AJ8" s="48" t="s">
        <v>12</v>
      </c>
      <c r="AK8" s="48" t="s">
        <v>13</v>
      </c>
      <c r="AL8" s="48" t="s">
        <v>14</v>
      </c>
      <c r="AM8" s="108"/>
      <c r="AN8" s="111"/>
      <c r="AP8" s="101"/>
      <c r="AQ8" s="102"/>
      <c r="AR8" s="103"/>
      <c r="AS8" s="108"/>
      <c r="AT8" s="111"/>
      <c r="AU8" s="107" t="s">
        <v>32</v>
      </c>
      <c r="AV8" s="115" t="s">
        <v>64</v>
      </c>
      <c r="AW8" s="48" t="s">
        <v>5</v>
      </c>
      <c r="AX8" s="48" t="s">
        <v>6</v>
      </c>
      <c r="AY8" s="48" t="s">
        <v>7</v>
      </c>
      <c r="AZ8" s="48" t="s">
        <v>8</v>
      </c>
      <c r="BA8" s="48" t="s">
        <v>9</v>
      </c>
      <c r="BB8" s="48" t="s">
        <v>10</v>
      </c>
      <c r="BC8" s="48" t="s">
        <v>11</v>
      </c>
      <c r="BD8" s="48" t="s">
        <v>12</v>
      </c>
      <c r="BE8" s="48" t="s">
        <v>13</v>
      </c>
      <c r="BF8" s="48" t="s">
        <v>14</v>
      </c>
      <c r="BG8" s="108"/>
      <c r="BH8" s="111"/>
      <c r="BJ8" s="101"/>
      <c r="BK8" s="102"/>
      <c r="BL8" s="103"/>
      <c r="BM8" s="108"/>
      <c r="BN8" s="111"/>
      <c r="BO8" s="107" t="s">
        <v>32</v>
      </c>
      <c r="BP8" s="115" t="s">
        <v>64</v>
      </c>
      <c r="BQ8" s="48" t="s">
        <v>5</v>
      </c>
      <c r="BR8" s="48" t="s">
        <v>6</v>
      </c>
      <c r="BS8" s="48" t="s">
        <v>7</v>
      </c>
      <c r="BT8" s="48" t="s">
        <v>8</v>
      </c>
      <c r="BU8" s="48" t="s">
        <v>9</v>
      </c>
      <c r="BV8" s="48" t="s">
        <v>10</v>
      </c>
      <c r="BW8" s="48" t="s">
        <v>11</v>
      </c>
      <c r="BX8" s="48" t="s">
        <v>12</v>
      </c>
      <c r="BY8" s="48" t="s">
        <v>13</v>
      </c>
      <c r="BZ8" s="48" t="s">
        <v>14</v>
      </c>
      <c r="CA8" s="108"/>
      <c r="CB8" s="111"/>
    </row>
    <row r="9" spans="1:80" ht="12" customHeight="1" x14ac:dyDescent="0.25">
      <c r="A9" s="101"/>
      <c r="B9" s="102"/>
      <c r="C9" s="103"/>
      <c r="D9" s="108"/>
      <c r="E9" s="111"/>
      <c r="F9" s="108"/>
      <c r="G9" s="140"/>
      <c r="H9" s="49">
        <v>0.1</v>
      </c>
      <c r="I9" s="49">
        <v>0.1</v>
      </c>
      <c r="J9" s="49">
        <v>0.1</v>
      </c>
      <c r="K9" s="49">
        <v>0.1</v>
      </c>
      <c r="L9" s="49">
        <v>0.1</v>
      </c>
      <c r="M9" s="49">
        <v>0.1</v>
      </c>
      <c r="N9" s="49">
        <v>0.1</v>
      </c>
      <c r="O9" s="49">
        <v>0.1</v>
      </c>
      <c r="P9" s="49">
        <v>0.1</v>
      </c>
      <c r="Q9" s="49">
        <v>0.1</v>
      </c>
      <c r="R9" s="108"/>
      <c r="S9" s="111"/>
      <c r="U9" s="65">
        <f>G28*H9</f>
        <v>566.89372880000008</v>
      </c>
      <c r="V9" s="101"/>
      <c r="W9" s="102"/>
      <c r="X9" s="103"/>
      <c r="Y9" s="108"/>
      <c r="Z9" s="111"/>
      <c r="AA9" s="108"/>
      <c r="AB9" s="115"/>
      <c r="AC9" s="49">
        <v>0.1</v>
      </c>
      <c r="AD9" s="49">
        <v>0.1</v>
      </c>
      <c r="AE9" s="49">
        <v>0.1</v>
      </c>
      <c r="AF9" s="49">
        <v>0.1</v>
      </c>
      <c r="AG9" s="49">
        <v>0.1</v>
      </c>
      <c r="AH9" s="49">
        <v>0.1</v>
      </c>
      <c r="AI9" s="49">
        <v>0.1</v>
      </c>
      <c r="AJ9" s="49">
        <v>0.1</v>
      </c>
      <c r="AK9" s="49">
        <v>0.1</v>
      </c>
      <c r="AL9" s="49">
        <v>0.1</v>
      </c>
      <c r="AM9" s="108"/>
      <c r="AN9" s="111"/>
      <c r="AP9" s="101"/>
      <c r="AQ9" s="102"/>
      <c r="AR9" s="103"/>
      <c r="AS9" s="108"/>
      <c r="AT9" s="111"/>
      <c r="AU9" s="108"/>
      <c r="AV9" s="115"/>
      <c r="AW9" s="49">
        <v>0.1</v>
      </c>
      <c r="AX9" s="49">
        <v>0.1</v>
      </c>
      <c r="AY9" s="49">
        <v>0.1</v>
      </c>
      <c r="AZ9" s="49">
        <v>0.1</v>
      </c>
      <c r="BA9" s="49">
        <v>0.1</v>
      </c>
      <c r="BB9" s="49">
        <v>0.1</v>
      </c>
      <c r="BC9" s="49">
        <v>0.1</v>
      </c>
      <c r="BD9" s="49">
        <v>0.1</v>
      </c>
      <c r="BE9" s="49">
        <v>0.1</v>
      </c>
      <c r="BF9" s="49">
        <v>0.1</v>
      </c>
      <c r="BG9" s="108"/>
      <c r="BH9" s="111"/>
      <c r="BJ9" s="101"/>
      <c r="BK9" s="102"/>
      <c r="BL9" s="103"/>
      <c r="BM9" s="108"/>
      <c r="BN9" s="111"/>
      <c r="BO9" s="108"/>
      <c r="BP9" s="115"/>
      <c r="BQ9" s="49">
        <v>0.1</v>
      </c>
      <c r="BR9" s="49">
        <v>0.1</v>
      </c>
      <c r="BS9" s="49">
        <v>0.1</v>
      </c>
      <c r="BT9" s="49">
        <v>0.1</v>
      </c>
      <c r="BU9" s="49">
        <v>0.1</v>
      </c>
      <c r="BV9" s="49">
        <v>0.1</v>
      </c>
      <c r="BW9" s="49">
        <v>0.1</v>
      </c>
      <c r="BX9" s="49">
        <v>0.1</v>
      </c>
      <c r="BY9" s="49">
        <v>0.1</v>
      </c>
      <c r="BZ9" s="49">
        <v>0.1</v>
      </c>
      <c r="CA9" s="108"/>
      <c r="CB9" s="111"/>
    </row>
    <row r="10" spans="1:80" ht="18" customHeight="1" x14ac:dyDescent="0.25">
      <c r="A10" s="104"/>
      <c r="B10" s="105"/>
      <c r="C10" s="106"/>
      <c r="D10" s="109"/>
      <c r="E10" s="112"/>
      <c r="F10" s="109"/>
      <c r="G10" s="141"/>
      <c r="H10" s="50" t="s">
        <v>15</v>
      </c>
      <c r="I10" s="50" t="s">
        <v>33</v>
      </c>
      <c r="J10" s="50" t="s">
        <v>16</v>
      </c>
      <c r="K10" s="50" t="s">
        <v>17</v>
      </c>
      <c r="L10" s="50" t="s">
        <v>18</v>
      </c>
      <c r="M10" s="50" t="s">
        <v>19</v>
      </c>
      <c r="N10" s="50" t="s">
        <v>20</v>
      </c>
      <c r="O10" s="50" t="s">
        <v>21</v>
      </c>
      <c r="P10" s="50" t="s">
        <v>22</v>
      </c>
      <c r="Q10" s="50" t="s">
        <v>23</v>
      </c>
      <c r="R10" s="109"/>
      <c r="S10" s="112"/>
      <c r="U10" s="65">
        <f>G29*H9</f>
        <v>585.6860296000001</v>
      </c>
      <c r="V10" s="104"/>
      <c r="W10" s="105"/>
      <c r="X10" s="106"/>
      <c r="Y10" s="109"/>
      <c r="Z10" s="112"/>
      <c r="AA10" s="109"/>
      <c r="AB10" s="116"/>
      <c r="AC10" s="50" t="s">
        <v>15</v>
      </c>
      <c r="AD10" s="50" t="s">
        <v>33</v>
      </c>
      <c r="AE10" s="50" t="s">
        <v>16</v>
      </c>
      <c r="AF10" s="50" t="s">
        <v>17</v>
      </c>
      <c r="AG10" s="50" t="s">
        <v>18</v>
      </c>
      <c r="AH10" s="50" t="s">
        <v>19</v>
      </c>
      <c r="AI10" s="50" t="s">
        <v>20</v>
      </c>
      <c r="AJ10" s="50" t="s">
        <v>21</v>
      </c>
      <c r="AK10" s="50" t="s">
        <v>22</v>
      </c>
      <c r="AL10" s="50" t="s">
        <v>23</v>
      </c>
      <c r="AM10" s="109"/>
      <c r="AN10" s="112"/>
      <c r="AP10" s="104"/>
      <c r="AQ10" s="105"/>
      <c r="AR10" s="106"/>
      <c r="AS10" s="109"/>
      <c r="AT10" s="112"/>
      <c r="AU10" s="109"/>
      <c r="AV10" s="116"/>
      <c r="AW10" s="50" t="s">
        <v>15</v>
      </c>
      <c r="AX10" s="50" t="s">
        <v>33</v>
      </c>
      <c r="AY10" s="50" t="s">
        <v>16</v>
      </c>
      <c r="AZ10" s="50" t="s">
        <v>17</v>
      </c>
      <c r="BA10" s="50" t="s">
        <v>18</v>
      </c>
      <c r="BB10" s="50" t="s">
        <v>19</v>
      </c>
      <c r="BC10" s="50" t="s">
        <v>20</v>
      </c>
      <c r="BD10" s="50" t="s">
        <v>21</v>
      </c>
      <c r="BE10" s="50" t="s">
        <v>22</v>
      </c>
      <c r="BF10" s="50" t="s">
        <v>23</v>
      </c>
      <c r="BG10" s="109"/>
      <c r="BH10" s="112"/>
      <c r="BJ10" s="104"/>
      <c r="BK10" s="105"/>
      <c r="BL10" s="106"/>
      <c r="BM10" s="109"/>
      <c r="BN10" s="112"/>
      <c r="BO10" s="109"/>
      <c r="BP10" s="116"/>
      <c r="BQ10" s="50" t="s">
        <v>15</v>
      </c>
      <c r="BR10" s="50" t="s">
        <v>33</v>
      </c>
      <c r="BS10" s="50" t="s">
        <v>16</v>
      </c>
      <c r="BT10" s="50" t="s">
        <v>17</v>
      </c>
      <c r="BU10" s="50" t="s">
        <v>18</v>
      </c>
      <c r="BV10" s="50" t="s">
        <v>19</v>
      </c>
      <c r="BW10" s="50" t="s">
        <v>20</v>
      </c>
      <c r="BX10" s="50" t="s">
        <v>21</v>
      </c>
      <c r="BY10" s="50" t="s">
        <v>22</v>
      </c>
      <c r="BZ10" s="50" t="s">
        <v>23</v>
      </c>
      <c r="CA10" s="109"/>
      <c r="CB10" s="112"/>
    </row>
    <row r="11" spans="1:80" ht="0.75" hidden="1" customHeight="1" x14ac:dyDescent="0.25">
      <c r="A11" s="120" t="s">
        <v>34</v>
      </c>
      <c r="B11" s="126" t="s">
        <v>35</v>
      </c>
      <c r="C11" s="24"/>
      <c r="D11" s="24"/>
      <c r="E11" s="25"/>
      <c r="F11" s="24"/>
      <c r="G11" s="26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8"/>
      <c r="S11" s="117" t="s">
        <v>39</v>
      </c>
      <c r="U11" s="64"/>
      <c r="V11" s="80" t="s">
        <v>34</v>
      </c>
      <c r="W11" s="83" t="s">
        <v>35</v>
      </c>
      <c r="X11" s="24"/>
      <c r="Y11" s="24"/>
      <c r="Z11" s="25"/>
      <c r="AA11" s="24"/>
      <c r="AB11" s="26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8"/>
      <c r="AN11" s="84" t="s">
        <v>39</v>
      </c>
      <c r="AP11" s="80" t="s">
        <v>34</v>
      </c>
      <c r="AQ11" s="83" t="s">
        <v>35</v>
      </c>
      <c r="AR11" s="24"/>
      <c r="AS11" s="24"/>
      <c r="AT11" s="25"/>
      <c r="AU11" s="24"/>
      <c r="AV11" s="26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8"/>
      <c r="BH11" s="84" t="s">
        <v>39</v>
      </c>
      <c r="BJ11" s="80" t="s">
        <v>34</v>
      </c>
      <c r="BK11" s="83" t="s">
        <v>35</v>
      </c>
      <c r="BL11" s="24"/>
      <c r="BM11" s="24"/>
      <c r="BN11" s="25"/>
      <c r="BO11" s="24"/>
      <c r="BP11" s="26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8"/>
      <c r="CB11" s="84" t="s">
        <v>39</v>
      </c>
    </row>
    <row r="12" spans="1:80" ht="40.5" customHeight="1" x14ac:dyDescent="0.25">
      <c r="A12" s="121"/>
      <c r="B12" s="127"/>
      <c r="C12" s="31" t="s">
        <v>38</v>
      </c>
      <c r="D12" s="40" t="s">
        <v>51</v>
      </c>
      <c r="E12" s="38">
        <v>1</v>
      </c>
      <c r="F12" s="38">
        <v>90</v>
      </c>
      <c r="G12" s="53">
        <v>2818.812066</v>
      </c>
      <c r="H12" s="54">
        <v>3100.6855599999999</v>
      </c>
      <c r="I12" s="54">
        <v>3382.5590540000003</v>
      </c>
      <c r="J12" s="54">
        <v>3664.4545840000001</v>
      </c>
      <c r="K12" s="54">
        <v>3946.328078</v>
      </c>
      <c r="L12" s="54">
        <v>4228.2125900000001</v>
      </c>
      <c r="M12" s="54">
        <v>4510.0971019999997</v>
      </c>
      <c r="N12" s="54">
        <v>4791.9816139999994</v>
      </c>
      <c r="O12" s="54">
        <v>5073.8551080000007</v>
      </c>
      <c r="P12" s="54">
        <v>5355.7396199999994</v>
      </c>
      <c r="Q12" s="54">
        <v>5637.6131139999998</v>
      </c>
      <c r="R12" s="36" t="s">
        <v>24</v>
      </c>
      <c r="S12" s="118"/>
      <c r="U12" s="64"/>
      <c r="V12" s="81"/>
      <c r="W12" s="83"/>
      <c r="X12" s="31" t="s">
        <v>38</v>
      </c>
      <c r="Y12" s="40" t="s">
        <v>51</v>
      </c>
      <c r="Z12" s="38">
        <v>1</v>
      </c>
      <c r="AA12" s="38">
        <v>90</v>
      </c>
      <c r="AB12" s="70">
        <f>G12+(G12*10%)</f>
        <v>3100.6932726</v>
      </c>
      <c r="AC12" s="77">
        <f t="shared" ref="AC12:AL14" si="0">H12+(H12*10%)</f>
        <v>3410.7541160000001</v>
      </c>
      <c r="AD12" s="77">
        <f t="shared" si="0"/>
        <v>3720.8149594000006</v>
      </c>
      <c r="AE12" s="77">
        <f t="shared" si="0"/>
        <v>4030.9000424000001</v>
      </c>
      <c r="AF12" s="77">
        <f t="shared" si="0"/>
        <v>4340.9608858000001</v>
      </c>
      <c r="AG12" s="77">
        <f t="shared" si="0"/>
        <v>4651.0338490000004</v>
      </c>
      <c r="AH12" s="77">
        <f t="shared" si="0"/>
        <v>4961.1068121999997</v>
      </c>
      <c r="AI12" s="77">
        <f t="shared" si="0"/>
        <v>5271.179775399999</v>
      </c>
      <c r="AJ12" s="77">
        <f t="shared" si="0"/>
        <v>5581.2406188000004</v>
      </c>
      <c r="AK12" s="77">
        <f t="shared" si="0"/>
        <v>5891.3135819999989</v>
      </c>
      <c r="AL12" s="78">
        <f t="shared" si="0"/>
        <v>6201.3744253999994</v>
      </c>
      <c r="AM12" s="30" t="s">
        <v>24</v>
      </c>
      <c r="AN12" s="84"/>
      <c r="AP12" s="81"/>
      <c r="AQ12" s="83"/>
      <c r="AR12" s="31" t="s">
        <v>38</v>
      </c>
      <c r="AS12" s="40" t="s">
        <v>51</v>
      </c>
      <c r="AT12" s="38">
        <v>1</v>
      </c>
      <c r="AU12" s="38">
        <v>90</v>
      </c>
      <c r="AV12" s="70">
        <f>AB12+(AB12*10%)</f>
        <v>3410.7625998600001</v>
      </c>
      <c r="AW12" s="70">
        <f>AC12+(AC12*10%)</f>
        <v>3751.8295275999999</v>
      </c>
      <c r="AX12" s="70">
        <f t="shared" ref="AX12:BF27" si="1">AD12+(AD12*10%)</f>
        <v>4092.8964553400006</v>
      </c>
      <c r="AY12" s="70">
        <f t="shared" si="1"/>
        <v>4433.9900466400004</v>
      </c>
      <c r="AZ12" s="70">
        <f t="shared" si="1"/>
        <v>4775.0569743800006</v>
      </c>
      <c r="BA12" s="70">
        <f t="shared" si="1"/>
        <v>5116.1372339000009</v>
      </c>
      <c r="BB12" s="70">
        <f t="shared" si="1"/>
        <v>5457.2174934199993</v>
      </c>
      <c r="BC12" s="70">
        <f t="shared" si="1"/>
        <v>5798.2977529399986</v>
      </c>
      <c r="BD12" s="70">
        <f t="shared" si="1"/>
        <v>6139.3646806800007</v>
      </c>
      <c r="BE12" s="70">
        <f t="shared" si="1"/>
        <v>6480.4449401999991</v>
      </c>
      <c r="BF12" s="70">
        <f t="shared" si="1"/>
        <v>6821.5118679399993</v>
      </c>
      <c r="BG12" s="30" t="s">
        <v>24</v>
      </c>
      <c r="BH12" s="84"/>
      <c r="BJ12" s="81"/>
      <c r="BK12" s="83"/>
      <c r="BL12" s="31" t="s">
        <v>38</v>
      </c>
      <c r="BM12" s="40" t="s">
        <v>51</v>
      </c>
      <c r="BN12" s="38">
        <v>1</v>
      </c>
      <c r="BO12" s="38">
        <v>90</v>
      </c>
      <c r="BP12" s="70">
        <f>AV12*110%</f>
        <v>3751.8388598460006</v>
      </c>
      <c r="BQ12" s="70">
        <f t="shared" ref="BQ12:BZ12" si="2">AW12*110%</f>
        <v>4127.0124803600002</v>
      </c>
      <c r="BR12" s="70">
        <f t="shared" si="2"/>
        <v>4502.1861008740007</v>
      </c>
      <c r="BS12" s="70">
        <f t="shared" si="2"/>
        <v>4877.3890513040005</v>
      </c>
      <c r="BT12" s="70">
        <f t="shared" si="2"/>
        <v>5252.562671818001</v>
      </c>
      <c r="BU12" s="70">
        <f t="shared" si="2"/>
        <v>5627.7509572900017</v>
      </c>
      <c r="BV12" s="70">
        <f t="shared" si="2"/>
        <v>6002.9392427619996</v>
      </c>
      <c r="BW12" s="70">
        <f t="shared" si="2"/>
        <v>6378.1275282339993</v>
      </c>
      <c r="BX12" s="70">
        <f t="shared" si="2"/>
        <v>6753.3011487480017</v>
      </c>
      <c r="BY12" s="70">
        <f t="shared" si="2"/>
        <v>7128.4894342199996</v>
      </c>
      <c r="BZ12" s="70">
        <f t="shared" si="2"/>
        <v>7503.6630547340001</v>
      </c>
      <c r="CA12" s="30" t="s">
        <v>24</v>
      </c>
      <c r="CB12" s="84"/>
    </row>
    <row r="13" spans="1:80" ht="35.25" customHeight="1" x14ac:dyDescent="0.25">
      <c r="A13" s="121"/>
      <c r="B13" s="127"/>
      <c r="C13" s="31" t="s">
        <v>42</v>
      </c>
      <c r="D13" s="40" t="s">
        <v>50</v>
      </c>
      <c r="E13" s="38">
        <v>1</v>
      </c>
      <c r="F13" s="38">
        <v>97</v>
      </c>
      <c r="G13" s="53">
        <v>3038.0482299999999</v>
      </c>
      <c r="H13" s="54">
        <v>3334.8731499999999</v>
      </c>
      <c r="I13" s="54">
        <v>3645.6688939999999</v>
      </c>
      <c r="J13" s="54">
        <v>3949.4571900000001</v>
      </c>
      <c r="K13" s="54">
        <v>4253.2675220000001</v>
      </c>
      <c r="L13" s="54">
        <v>4557.0778540000001</v>
      </c>
      <c r="M13" s="54">
        <v>4860.8881860000001</v>
      </c>
      <c r="N13" s="54">
        <v>5164.6875</v>
      </c>
      <c r="O13" s="54">
        <v>5468.4868139999999</v>
      </c>
      <c r="P13" s="54">
        <v>5772.2971460000008</v>
      </c>
      <c r="Q13" s="54">
        <v>6076.1074779999999</v>
      </c>
      <c r="R13" s="36" t="s">
        <v>24</v>
      </c>
      <c r="S13" s="118"/>
      <c r="U13" s="63" t="s">
        <v>75</v>
      </c>
      <c r="V13" s="81"/>
      <c r="W13" s="83"/>
      <c r="X13" s="31" t="s">
        <v>42</v>
      </c>
      <c r="Y13" s="40" t="s">
        <v>50</v>
      </c>
      <c r="Z13" s="38">
        <v>1</v>
      </c>
      <c r="AA13" s="38">
        <v>97</v>
      </c>
      <c r="AB13" s="54">
        <f t="shared" ref="AB13:AB29" si="3">G13+(G13*10%)</f>
        <v>3341.8530529999998</v>
      </c>
      <c r="AC13" s="56">
        <f t="shared" si="0"/>
        <v>3668.3604649999997</v>
      </c>
      <c r="AD13" s="56">
        <f t="shared" si="0"/>
        <v>4010.2357833999999</v>
      </c>
      <c r="AE13" s="56">
        <f t="shared" si="0"/>
        <v>4344.4029090000004</v>
      </c>
      <c r="AF13" s="56">
        <f t="shared" si="0"/>
        <v>4678.5942741999997</v>
      </c>
      <c r="AG13" s="56">
        <f t="shared" si="0"/>
        <v>5012.7856394</v>
      </c>
      <c r="AH13" s="56">
        <f t="shared" si="0"/>
        <v>5346.9770046000003</v>
      </c>
      <c r="AI13" s="56">
        <f t="shared" si="0"/>
        <v>5681.15625</v>
      </c>
      <c r="AJ13" s="56">
        <f t="shared" si="0"/>
        <v>6015.3354953999997</v>
      </c>
      <c r="AK13" s="56">
        <f t="shared" si="0"/>
        <v>6349.5268606000009</v>
      </c>
      <c r="AL13" s="59">
        <f t="shared" si="0"/>
        <v>6683.7182258000003</v>
      </c>
      <c r="AM13" s="30" t="s">
        <v>24</v>
      </c>
      <c r="AN13" s="84"/>
      <c r="AP13" s="81"/>
      <c r="AQ13" s="83"/>
      <c r="AR13" s="31" t="s">
        <v>42</v>
      </c>
      <c r="AS13" s="40" t="s">
        <v>50</v>
      </c>
      <c r="AT13" s="38">
        <v>1</v>
      </c>
      <c r="AU13" s="38">
        <v>97</v>
      </c>
      <c r="AV13" s="70">
        <f t="shared" ref="AV13:AV29" si="4">AB13+(AB13*10%)</f>
        <v>3676.0383582999998</v>
      </c>
      <c r="AW13" s="70">
        <f t="shared" ref="AW13:BC29" si="5">AC13+(AC13*10%)</f>
        <v>4035.1965114999998</v>
      </c>
      <c r="AX13" s="70">
        <f t="shared" si="1"/>
        <v>4411.2593617399998</v>
      </c>
      <c r="AY13" s="70">
        <f t="shared" si="1"/>
        <v>4778.8431999000004</v>
      </c>
      <c r="AZ13" s="70">
        <f t="shared" si="1"/>
        <v>5146.4537016199993</v>
      </c>
      <c r="BA13" s="70">
        <f t="shared" si="1"/>
        <v>5514.0642033399999</v>
      </c>
      <c r="BB13" s="70">
        <f t="shared" si="1"/>
        <v>5881.6747050600006</v>
      </c>
      <c r="BC13" s="70">
        <f t="shared" si="1"/>
        <v>6249.2718750000004</v>
      </c>
      <c r="BD13" s="70">
        <f t="shared" ref="BD13:BD29" si="6">AJ13+(AJ13*10%)</f>
        <v>6616.8690449400001</v>
      </c>
      <c r="BE13" s="70">
        <f t="shared" ref="BE13:BE29" si="7">AK13+(AK13*10%)</f>
        <v>6984.4795466600008</v>
      </c>
      <c r="BF13" s="70">
        <f t="shared" ref="BF13:BF29" si="8">AL13+(AL13*10%)</f>
        <v>7352.0900483800006</v>
      </c>
      <c r="BG13" s="30" t="s">
        <v>24</v>
      </c>
      <c r="BH13" s="84"/>
      <c r="BJ13" s="81"/>
      <c r="BK13" s="83"/>
      <c r="BL13" s="31" t="s">
        <v>42</v>
      </c>
      <c r="BM13" s="40" t="s">
        <v>50</v>
      </c>
      <c r="BN13" s="38">
        <v>1</v>
      </c>
      <c r="BO13" s="38">
        <v>97</v>
      </c>
      <c r="BP13" s="70">
        <f t="shared" ref="BP13:BP29" si="9">AV13*110%</f>
        <v>4043.64219413</v>
      </c>
      <c r="BQ13" s="70">
        <f t="shared" ref="BQ13:BQ29" si="10">AW13*110%</f>
        <v>4438.7161626500001</v>
      </c>
      <c r="BR13" s="70">
        <f t="shared" ref="BR13:BR29" si="11">AX13*110%</f>
        <v>4852.3852979140001</v>
      </c>
      <c r="BS13" s="70">
        <f t="shared" ref="BS13:BS29" si="12">AY13*110%</f>
        <v>5256.7275198900006</v>
      </c>
      <c r="BT13" s="70">
        <f t="shared" ref="BT13:BT29" si="13">AZ13*110%</f>
        <v>5661.0990717819996</v>
      </c>
      <c r="BU13" s="70">
        <f t="shared" ref="BU13:BU29" si="14">BA13*110%</f>
        <v>6065.4706236740003</v>
      </c>
      <c r="BV13" s="70">
        <f t="shared" ref="BV13:BV29" si="15">BB13*110%</f>
        <v>6469.8421755660011</v>
      </c>
      <c r="BW13" s="70">
        <f t="shared" ref="BW13:BW29" si="16">BC13*110%</f>
        <v>6874.1990625000008</v>
      </c>
      <c r="BX13" s="70">
        <f t="shared" ref="BX13:BX29" si="17">BD13*110%</f>
        <v>7278.5559494340005</v>
      </c>
      <c r="BY13" s="70">
        <f t="shared" ref="BY13:BY29" si="18">BE13*110%</f>
        <v>7682.9275013260012</v>
      </c>
      <c r="BZ13" s="70">
        <f t="shared" ref="BZ13:BZ29" si="19">BF13*110%</f>
        <v>8087.2990532180011</v>
      </c>
      <c r="CA13" s="30" t="s">
        <v>24</v>
      </c>
      <c r="CB13" s="84"/>
    </row>
    <row r="14" spans="1:80" ht="35.25" customHeight="1" x14ac:dyDescent="0.25">
      <c r="A14" s="121"/>
      <c r="B14" s="127"/>
      <c r="C14" s="32" t="s">
        <v>43</v>
      </c>
      <c r="D14" s="41" t="s">
        <v>49</v>
      </c>
      <c r="E14" s="39">
        <v>1</v>
      </c>
      <c r="F14" s="39">
        <v>104</v>
      </c>
      <c r="G14" s="55">
        <v>3257.2843939999998</v>
      </c>
      <c r="H14" s="55">
        <v>3575.5283060000002</v>
      </c>
      <c r="I14" s="55">
        <v>3908.7566980000001</v>
      </c>
      <c r="J14" s="54">
        <v>4234.4708140000002</v>
      </c>
      <c r="K14" s="54">
        <v>4560.2069659999997</v>
      </c>
      <c r="L14" s="54">
        <v>4885.9431180000001</v>
      </c>
      <c r="M14" s="54">
        <v>5211.6682520000004</v>
      </c>
      <c r="N14" s="54">
        <v>5537.3933860000006</v>
      </c>
      <c r="O14" s="54">
        <v>5863.1295380000001</v>
      </c>
      <c r="P14" s="54">
        <v>6188.8436539999993</v>
      </c>
      <c r="Q14" s="54">
        <v>6514.5798059999997</v>
      </c>
      <c r="R14" s="37" t="s">
        <v>24</v>
      </c>
      <c r="S14" s="118"/>
      <c r="V14" s="81"/>
      <c r="W14" s="83"/>
      <c r="X14" s="32" t="s">
        <v>43</v>
      </c>
      <c r="Y14" s="41" t="s">
        <v>49</v>
      </c>
      <c r="Z14" s="39">
        <v>1</v>
      </c>
      <c r="AA14" s="39">
        <v>104</v>
      </c>
      <c r="AB14" s="71">
        <f t="shared" si="3"/>
        <v>3583.0128333999996</v>
      </c>
      <c r="AC14" s="79">
        <f t="shared" si="0"/>
        <v>3933.0811366000003</v>
      </c>
      <c r="AD14" s="79">
        <f t="shared" si="0"/>
        <v>4299.6323677999999</v>
      </c>
      <c r="AE14" s="79">
        <f t="shared" si="0"/>
        <v>4657.9178953999999</v>
      </c>
      <c r="AF14" s="79">
        <f t="shared" si="0"/>
        <v>5016.2276625999993</v>
      </c>
      <c r="AG14" s="79">
        <f t="shared" si="0"/>
        <v>5374.5374298000006</v>
      </c>
      <c r="AH14" s="79">
        <f t="shared" si="0"/>
        <v>5732.8350772000003</v>
      </c>
      <c r="AI14" s="79">
        <f t="shared" si="0"/>
        <v>6091.132724600001</v>
      </c>
      <c r="AJ14" s="79">
        <f t="shared" si="0"/>
        <v>6449.4424918000004</v>
      </c>
      <c r="AK14" s="79">
        <f t="shared" si="0"/>
        <v>6807.7280193999995</v>
      </c>
      <c r="AL14" s="60">
        <f t="shared" si="0"/>
        <v>7166.0377865999999</v>
      </c>
      <c r="AM14" s="58" t="s">
        <v>24</v>
      </c>
      <c r="AN14" s="84"/>
      <c r="AP14" s="81"/>
      <c r="AQ14" s="83"/>
      <c r="AR14" s="32" t="s">
        <v>43</v>
      </c>
      <c r="AS14" s="41" t="s">
        <v>49</v>
      </c>
      <c r="AT14" s="39">
        <v>1</v>
      </c>
      <c r="AU14" s="39">
        <v>104</v>
      </c>
      <c r="AV14" s="70">
        <f t="shared" si="4"/>
        <v>3941.3141167399995</v>
      </c>
      <c r="AW14" s="70">
        <f t="shared" si="5"/>
        <v>4326.3892502600002</v>
      </c>
      <c r="AX14" s="70">
        <f t="shared" si="1"/>
        <v>4729.5956045799994</v>
      </c>
      <c r="AY14" s="70">
        <f t="shared" si="1"/>
        <v>5123.7096849399995</v>
      </c>
      <c r="AZ14" s="70">
        <f t="shared" si="1"/>
        <v>5517.8504288599997</v>
      </c>
      <c r="BA14" s="70">
        <f t="shared" si="1"/>
        <v>5911.9911727800009</v>
      </c>
      <c r="BB14" s="70">
        <f t="shared" si="1"/>
        <v>6306.1185849200001</v>
      </c>
      <c r="BC14" s="70">
        <f t="shared" si="1"/>
        <v>6700.2459970600012</v>
      </c>
      <c r="BD14" s="70">
        <f t="shared" si="6"/>
        <v>7094.3867409800005</v>
      </c>
      <c r="BE14" s="70">
        <f t="shared" si="7"/>
        <v>7488.5008213399997</v>
      </c>
      <c r="BF14" s="70">
        <f t="shared" si="8"/>
        <v>7882.6415652599999</v>
      </c>
      <c r="BG14" s="58" t="s">
        <v>24</v>
      </c>
      <c r="BH14" s="84"/>
      <c r="BJ14" s="81"/>
      <c r="BK14" s="83"/>
      <c r="BL14" s="32" t="s">
        <v>43</v>
      </c>
      <c r="BM14" s="41" t="s">
        <v>49</v>
      </c>
      <c r="BN14" s="39">
        <v>1</v>
      </c>
      <c r="BO14" s="39">
        <v>104</v>
      </c>
      <c r="BP14" s="70">
        <f t="shared" si="9"/>
        <v>4335.4455284139995</v>
      </c>
      <c r="BQ14" s="70">
        <f t="shared" si="10"/>
        <v>4759.028175286001</v>
      </c>
      <c r="BR14" s="70">
        <f t="shared" si="11"/>
        <v>5202.5551650379994</v>
      </c>
      <c r="BS14" s="70">
        <f t="shared" si="12"/>
        <v>5636.0806534339999</v>
      </c>
      <c r="BT14" s="70">
        <f t="shared" si="13"/>
        <v>6069.6354717459999</v>
      </c>
      <c r="BU14" s="70">
        <f t="shared" si="14"/>
        <v>6503.1902900580017</v>
      </c>
      <c r="BV14" s="70">
        <f t="shared" si="15"/>
        <v>6936.7304434120006</v>
      </c>
      <c r="BW14" s="70">
        <f t="shared" si="16"/>
        <v>7370.2705967660022</v>
      </c>
      <c r="BX14" s="70">
        <f t="shared" si="17"/>
        <v>7803.8254150780012</v>
      </c>
      <c r="BY14" s="70">
        <f t="shared" si="18"/>
        <v>8237.350903474</v>
      </c>
      <c r="BZ14" s="70">
        <f t="shared" si="19"/>
        <v>8670.9057217860009</v>
      </c>
      <c r="CA14" s="58" t="s">
        <v>24</v>
      </c>
      <c r="CB14" s="84"/>
    </row>
    <row r="15" spans="1:80" ht="30.75" hidden="1" customHeight="1" x14ac:dyDescent="0.25">
      <c r="A15" s="121"/>
      <c r="B15" s="128"/>
      <c r="C15" s="33"/>
      <c r="D15" s="34"/>
      <c r="E15" s="29"/>
      <c r="F15" s="29"/>
      <c r="G15" s="54">
        <v>0</v>
      </c>
      <c r="H15" s="54">
        <v>0</v>
      </c>
      <c r="I15" s="54">
        <v>318.24391200000014</v>
      </c>
      <c r="J15" s="56">
        <v>0</v>
      </c>
      <c r="K15" s="56">
        <v>0</v>
      </c>
      <c r="L15" s="56">
        <v>0</v>
      </c>
      <c r="M15" s="56">
        <v>0</v>
      </c>
      <c r="N15" s="56">
        <v>0</v>
      </c>
      <c r="O15" s="56">
        <v>0</v>
      </c>
      <c r="P15" s="56">
        <v>0</v>
      </c>
      <c r="Q15" s="56">
        <v>0</v>
      </c>
      <c r="R15" s="30"/>
      <c r="S15" s="119"/>
      <c r="V15" s="81"/>
      <c r="W15" s="83"/>
      <c r="X15" s="33"/>
      <c r="Y15" s="34"/>
      <c r="Z15" s="29"/>
      <c r="AA15" s="29"/>
      <c r="AB15" s="53">
        <f t="shared" si="3"/>
        <v>0</v>
      </c>
      <c r="AC15" s="53">
        <f t="shared" ref="AC15:AL26" si="20">H15+(H15*10.18%)</f>
        <v>0</v>
      </c>
      <c r="AD15" s="53">
        <f t="shared" si="20"/>
        <v>350.64114224160016</v>
      </c>
      <c r="AE15" s="53">
        <f t="shared" si="20"/>
        <v>0</v>
      </c>
      <c r="AF15" s="53">
        <f t="shared" si="20"/>
        <v>0</v>
      </c>
      <c r="AG15" s="53">
        <f t="shared" si="20"/>
        <v>0</v>
      </c>
      <c r="AH15" s="53">
        <f t="shared" si="20"/>
        <v>0</v>
      </c>
      <c r="AI15" s="53">
        <f t="shared" si="20"/>
        <v>0</v>
      </c>
      <c r="AJ15" s="53">
        <f t="shared" si="20"/>
        <v>0</v>
      </c>
      <c r="AK15" s="53">
        <f t="shared" si="20"/>
        <v>0</v>
      </c>
      <c r="AL15" s="53">
        <f t="shared" si="20"/>
        <v>0</v>
      </c>
      <c r="AM15" s="30"/>
      <c r="AN15" s="84"/>
      <c r="AP15" s="81"/>
      <c r="AQ15" s="83"/>
      <c r="AR15" s="33"/>
      <c r="AS15" s="34"/>
      <c r="AT15" s="29"/>
      <c r="AU15" s="29"/>
      <c r="AV15" s="70">
        <f t="shared" si="4"/>
        <v>0</v>
      </c>
      <c r="AW15" s="70">
        <f t="shared" si="5"/>
        <v>0</v>
      </c>
      <c r="AX15" s="70">
        <f t="shared" si="1"/>
        <v>385.70525646576016</v>
      </c>
      <c r="AY15" s="70">
        <f t="shared" si="1"/>
        <v>0</v>
      </c>
      <c r="AZ15" s="70">
        <f t="shared" si="1"/>
        <v>0</v>
      </c>
      <c r="BA15" s="70">
        <f t="shared" si="1"/>
        <v>0</v>
      </c>
      <c r="BB15" s="70">
        <f t="shared" si="1"/>
        <v>0</v>
      </c>
      <c r="BC15" s="70">
        <f t="shared" si="1"/>
        <v>0</v>
      </c>
      <c r="BD15" s="70">
        <f t="shared" si="6"/>
        <v>0</v>
      </c>
      <c r="BE15" s="70">
        <f t="shared" si="7"/>
        <v>0</v>
      </c>
      <c r="BF15" s="70">
        <f t="shared" si="8"/>
        <v>0</v>
      </c>
      <c r="BG15" s="30"/>
      <c r="BH15" s="84"/>
      <c r="BJ15" s="81"/>
      <c r="BK15" s="83"/>
      <c r="BL15" s="33"/>
      <c r="BM15" s="34"/>
      <c r="BN15" s="29"/>
      <c r="BO15" s="29"/>
      <c r="BP15" s="70">
        <f t="shared" si="9"/>
        <v>0</v>
      </c>
      <c r="BQ15" s="70">
        <f t="shared" si="10"/>
        <v>0</v>
      </c>
      <c r="BR15" s="70">
        <f t="shared" si="11"/>
        <v>424.27578211233623</v>
      </c>
      <c r="BS15" s="70">
        <f t="shared" si="12"/>
        <v>0</v>
      </c>
      <c r="BT15" s="70">
        <f t="shared" si="13"/>
        <v>0</v>
      </c>
      <c r="BU15" s="70">
        <f t="shared" si="14"/>
        <v>0</v>
      </c>
      <c r="BV15" s="70">
        <f t="shared" si="15"/>
        <v>0</v>
      </c>
      <c r="BW15" s="70">
        <f t="shared" si="16"/>
        <v>0</v>
      </c>
      <c r="BX15" s="70">
        <f t="shared" si="17"/>
        <v>0</v>
      </c>
      <c r="BY15" s="70">
        <f t="shared" si="18"/>
        <v>0</v>
      </c>
      <c r="BZ15" s="70">
        <f t="shared" si="19"/>
        <v>0</v>
      </c>
      <c r="CA15" s="30"/>
      <c r="CB15" s="84"/>
    </row>
    <row r="16" spans="1:80" ht="40.5" customHeight="1" x14ac:dyDescent="0.25">
      <c r="A16" s="121"/>
      <c r="B16" s="123" t="s">
        <v>36</v>
      </c>
      <c r="C16" s="35" t="s">
        <v>44</v>
      </c>
      <c r="D16" s="44" t="s">
        <v>48</v>
      </c>
      <c r="E16" s="43">
        <v>1</v>
      </c>
      <c r="F16" s="43">
        <v>90</v>
      </c>
      <c r="G16" s="69">
        <v>2818.812066</v>
      </c>
      <c r="H16" s="70">
        <v>3100.6855599999999</v>
      </c>
      <c r="I16" s="70">
        <v>3382.5590540000003</v>
      </c>
      <c r="J16" s="70">
        <v>3664.4545840000001</v>
      </c>
      <c r="K16" s="70">
        <v>3946.328078</v>
      </c>
      <c r="L16" s="70">
        <v>4228.2125900000001</v>
      </c>
      <c r="M16" s="70">
        <v>4510.0971019999997</v>
      </c>
      <c r="N16" s="70">
        <v>4791.9816139999994</v>
      </c>
      <c r="O16" s="70">
        <v>5073.8551080000007</v>
      </c>
      <c r="P16" s="70">
        <v>5355.7396199999994</v>
      </c>
      <c r="Q16" s="69">
        <v>5637.6131139999998</v>
      </c>
      <c r="R16" s="57" t="s">
        <v>24</v>
      </c>
      <c r="S16" s="117" t="s">
        <v>56</v>
      </c>
      <c r="V16" s="81"/>
      <c r="W16" s="85" t="s">
        <v>36</v>
      </c>
      <c r="X16" s="35" t="s">
        <v>44</v>
      </c>
      <c r="Y16" s="44" t="s">
        <v>48</v>
      </c>
      <c r="Z16" s="43">
        <v>1</v>
      </c>
      <c r="AA16" s="43">
        <v>90</v>
      </c>
      <c r="AB16" s="70">
        <f t="shared" si="3"/>
        <v>3100.6932726</v>
      </c>
      <c r="AC16" s="77">
        <f t="shared" ref="AC16:AC18" si="21">H16+(H16*10%)</f>
        <v>3410.7541160000001</v>
      </c>
      <c r="AD16" s="77">
        <f t="shared" ref="AD16:AD18" si="22">I16+(I16*10%)</f>
        <v>3720.8149594000006</v>
      </c>
      <c r="AE16" s="77">
        <f t="shared" ref="AE16:AE18" si="23">J16+(J16*10%)</f>
        <v>4030.9000424000001</v>
      </c>
      <c r="AF16" s="77">
        <f t="shared" ref="AF16:AF18" si="24">K16+(K16*10%)</f>
        <v>4340.9608858000001</v>
      </c>
      <c r="AG16" s="77">
        <f t="shared" ref="AG16:AG18" si="25">L16+(L16*10%)</f>
        <v>4651.0338490000004</v>
      </c>
      <c r="AH16" s="77">
        <f t="shared" ref="AH16:AH18" si="26">M16+(M16*10%)</f>
        <v>4961.1068121999997</v>
      </c>
      <c r="AI16" s="77">
        <f t="shared" ref="AI16:AI18" si="27">N16+(N16*10%)</f>
        <v>5271.179775399999</v>
      </c>
      <c r="AJ16" s="77">
        <f t="shared" ref="AJ16:AJ18" si="28">O16+(O16*10%)</f>
        <v>5581.2406188000004</v>
      </c>
      <c r="AK16" s="77">
        <f t="shared" ref="AK16:AK18" si="29">P16+(P16*10%)</f>
        <v>5891.3135819999989</v>
      </c>
      <c r="AL16" s="78">
        <f t="shared" ref="AL16:AL18" si="30">Q16+(Q16*10%)</f>
        <v>6201.3744253999994</v>
      </c>
      <c r="AM16" s="57" t="s">
        <v>24</v>
      </c>
      <c r="AN16" s="84" t="s">
        <v>56</v>
      </c>
      <c r="AP16" s="81"/>
      <c r="AQ16" s="85" t="s">
        <v>36</v>
      </c>
      <c r="AR16" s="35" t="s">
        <v>44</v>
      </c>
      <c r="AS16" s="44" t="s">
        <v>48</v>
      </c>
      <c r="AT16" s="43">
        <v>1</v>
      </c>
      <c r="AU16" s="43">
        <v>90</v>
      </c>
      <c r="AV16" s="70">
        <f t="shared" si="4"/>
        <v>3410.7625998600001</v>
      </c>
      <c r="AW16" s="70">
        <f t="shared" si="5"/>
        <v>3751.8295275999999</v>
      </c>
      <c r="AX16" s="70">
        <f t="shared" si="1"/>
        <v>4092.8964553400006</v>
      </c>
      <c r="AY16" s="70">
        <f t="shared" si="1"/>
        <v>4433.9900466400004</v>
      </c>
      <c r="AZ16" s="70">
        <f t="shared" si="1"/>
        <v>4775.0569743800006</v>
      </c>
      <c r="BA16" s="70">
        <f t="shared" si="1"/>
        <v>5116.1372339000009</v>
      </c>
      <c r="BB16" s="70">
        <f t="shared" si="1"/>
        <v>5457.2174934199993</v>
      </c>
      <c r="BC16" s="70">
        <f t="shared" si="1"/>
        <v>5798.2977529399986</v>
      </c>
      <c r="BD16" s="70">
        <f t="shared" si="6"/>
        <v>6139.3646806800007</v>
      </c>
      <c r="BE16" s="70">
        <f t="shared" si="7"/>
        <v>6480.4449401999991</v>
      </c>
      <c r="BF16" s="70">
        <f t="shared" si="8"/>
        <v>6821.5118679399993</v>
      </c>
      <c r="BG16" s="57" t="s">
        <v>24</v>
      </c>
      <c r="BH16" s="84" t="s">
        <v>56</v>
      </c>
      <c r="BJ16" s="81"/>
      <c r="BK16" s="85" t="s">
        <v>36</v>
      </c>
      <c r="BL16" s="35" t="s">
        <v>44</v>
      </c>
      <c r="BM16" s="44" t="s">
        <v>48</v>
      </c>
      <c r="BN16" s="43">
        <v>1</v>
      </c>
      <c r="BO16" s="43">
        <v>90</v>
      </c>
      <c r="BP16" s="70">
        <f t="shared" si="9"/>
        <v>3751.8388598460006</v>
      </c>
      <c r="BQ16" s="70">
        <f t="shared" si="10"/>
        <v>4127.0124803600002</v>
      </c>
      <c r="BR16" s="70">
        <f t="shared" si="11"/>
        <v>4502.1861008740007</v>
      </c>
      <c r="BS16" s="70">
        <f t="shared" si="12"/>
        <v>4877.3890513040005</v>
      </c>
      <c r="BT16" s="70">
        <f t="shared" si="13"/>
        <v>5252.562671818001</v>
      </c>
      <c r="BU16" s="70">
        <f t="shared" si="14"/>
        <v>5627.7509572900017</v>
      </c>
      <c r="BV16" s="70">
        <f t="shared" si="15"/>
        <v>6002.9392427619996</v>
      </c>
      <c r="BW16" s="70">
        <f t="shared" si="16"/>
        <v>6378.1275282339993</v>
      </c>
      <c r="BX16" s="70">
        <f t="shared" si="17"/>
        <v>6753.3011487480017</v>
      </c>
      <c r="BY16" s="70">
        <f t="shared" si="18"/>
        <v>7128.4894342199996</v>
      </c>
      <c r="BZ16" s="70">
        <f t="shared" si="19"/>
        <v>7503.6630547340001</v>
      </c>
      <c r="CA16" s="57" t="s">
        <v>24</v>
      </c>
      <c r="CB16" s="84" t="s">
        <v>56</v>
      </c>
    </row>
    <row r="17" spans="1:80" ht="36.75" customHeight="1" x14ac:dyDescent="0.25">
      <c r="A17" s="121"/>
      <c r="B17" s="124"/>
      <c r="C17" s="31" t="s">
        <v>41</v>
      </c>
      <c r="D17" s="40" t="s">
        <v>47</v>
      </c>
      <c r="E17" s="38">
        <v>1</v>
      </c>
      <c r="F17" s="38">
        <v>97</v>
      </c>
      <c r="G17" s="53">
        <v>3038.0482299999999</v>
      </c>
      <c r="H17" s="54">
        <v>3334.8731499999999</v>
      </c>
      <c r="I17" s="54">
        <v>3645.6688939999999</v>
      </c>
      <c r="J17" s="54">
        <v>3949.4571900000001</v>
      </c>
      <c r="K17" s="54">
        <v>4253.2675220000001</v>
      </c>
      <c r="L17" s="54">
        <v>4557.0778540000001</v>
      </c>
      <c r="M17" s="54">
        <v>4860.8881860000001</v>
      </c>
      <c r="N17" s="54">
        <v>5164.6875</v>
      </c>
      <c r="O17" s="54">
        <v>5468.4868139999999</v>
      </c>
      <c r="P17" s="54">
        <v>5772.2971460000008</v>
      </c>
      <c r="Q17" s="53">
        <v>6076.1074779999999</v>
      </c>
      <c r="R17" s="30" t="s">
        <v>24</v>
      </c>
      <c r="S17" s="118"/>
      <c r="V17" s="81"/>
      <c r="W17" s="85"/>
      <c r="X17" s="31" t="s">
        <v>41</v>
      </c>
      <c r="Y17" s="40" t="s">
        <v>47</v>
      </c>
      <c r="Z17" s="38">
        <v>1</v>
      </c>
      <c r="AA17" s="38">
        <v>97</v>
      </c>
      <c r="AB17" s="54">
        <f t="shared" si="3"/>
        <v>3341.8530529999998</v>
      </c>
      <c r="AC17" s="56">
        <f t="shared" si="21"/>
        <v>3668.3604649999997</v>
      </c>
      <c r="AD17" s="56">
        <f t="shared" si="22"/>
        <v>4010.2357833999999</v>
      </c>
      <c r="AE17" s="56">
        <f t="shared" si="23"/>
        <v>4344.4029090000004</v>
      </c>
      <c r="AF17" s="56">
        <f t="shared" si="24"/>
        <v>4678.5942741999997</v>
      </c>
      <c r="AG17" s="56">
        <f t="shared" si="25"/>
        <v>5012.7856394</v>
      </c>
      <c r="AH17" s="56">
        <f t="shared" si="26"/>
        <v>5346.9770046000003</v>
      </c>
      <c r="AI17" s="56">
        <f t="shared" si="27"/>
        <v>5681.15625</v>
      </c>
      <c r="AJ17" s="56">
        <f t="shared" si="28"/>
        <v>6015.3354953999997</v>
      </c>
      <c r="AK17" s="56">
        <f t="shared" si="29"/>
        <v>6349.5268606000009</v>
      </c>
      <c r="AL17" s="59">
        <f t="shared" si="30"/>
        <v>6683.7182258000003</v>
      </c>
      <c r="AM17" s="30" t="s">
        <v>24</v>
      </c>
      <c r="AN17" s="84"/>
      <c r="AP17" s="81"/>
      <c r="AQ17" s="85"/>
      <c r="AR17" s="31" t="s">
        <v>41</v>
      </c>
      <c r="AS17" s="40" t="s">
        <v>47</v>
      </c>
      <c r="AT17" s="38">
        <v>1</v>
      </c>
      <c r="AU17" s="38">
        <v>97</v>
      </c>
      <c r="AV17" s="70">
        <f t="shared" si="4"/>
        <v>3676.0383582999998</v>
      </c>
      <c r="AW17" s="70">
        <f t="shared" si="5"/>
        <v>4035.1965114999998</v>
      </c>
      <c r="AX17" s="70">
        <f t="shared" si="1"/>
        <v>4411.2593617399998</v>
      </c>
      <c r="AY17" s="70">
        <f t="shared" si="1"/>
        <v>4778.8431999000004</v>
      </c>
      <c r="AZ17" s="70">
        <f t="shared" si="1"/>
        <v>5146.4537016199993</v>
      </c>
      <c r="BA17" s="70">
        <f t="shared" si="1"/>
        <v>5514.0642033399999</v>
      </c>
      <c r="BB17" s="70">
        <f t="shared" si="1"/>
        <v>5881.6747050600006</v>
      </c>
      <c r="BC17" s="70">
        <f t="shared" si="1"/>
        <v>6249.2718750000004</v>
      </c>
      <c r="BD17" s="70">
        <f t="shared" si="6"/>
        <v>6616.8690449400001</v>
      </c>
      <c r="BE17" s="70">
        <f t="shared" si="7"/>
        <v>6984.4795466600008</v>
      </c>
      <c r="BF17" s="70">
        <f t="shared" si="8"/>
        <v>7352.0900483800006</v>
      </c>
      <c r="BG17" s="30" t="s">
        <v>24</v>
      </c>
      <c r="BH17" s="84"/>
      <c r="BJ17" s="81"/>
      <c r="BK17" s="85"/>
      <c r="BL17" s="31" t="s">
        <v>41</v>
      </c>
      <c r="BM17" s="40" t="s">
        <v>47</v>
      </c>
      <c r="BN17" s="38">
        <v>1</v>
      </c>
      <c r="BO17" s="38">
        <v>97</v>
      </c>
      <c r="BP17" s="70">
        <f t="shared" si="9"/>
        <v>4043.64219413</v>
      </c>
      <c r="BQ17" s="70">
        <f t="shared" si="10"/>
        <v>4438.7161626500001</v>
      </c>
      <c r="BR17" s="70">
        <f t="shared" si="11"/>
        <v>4852.3852979140001</v>
      </c>
      <c r="BS17" s="70">
        <f t="shared" si="12"/>
        <v>5256.7275198900006</v>
      </c>
      <c r="BT17" s="70">
        <f t="shared" si="13"/>
        <v>5661.0990717819996</v>
      </c>
      <c r="BU17" s="70">
        <f t="shared" si="14"/>
        <v>6065.4706236740003</v>
      </c>
      <c r="BV17" s="70">
        <f t="shared" si="15"/>
        <v>6469.8421755660011</v>
      </c>
      <c r="BW17" s="70">
        <f t="shared" si="16"/>
        <v>6874.1990625000008</v>
      </c>
      <c r="BX17" s="70">
        <f t="shared" si="17"/>
        <v>7278.5559494340005</v>
      </c>
      <c r="BY17" s="70">
        <f t="shared" si="18"/>
        <v>7682.9275013260012</v>
      </c>
      <c r="BZ17" s="70">
        <f t="shared" si="19"/>
        <v>8087.2990532180011</v>
      </c>
      <c r="CA17" s="30" t="s">
        <v>24</v>
      </c>
      <c r="CB17" s="84"/>
    </row>
    <row r="18" spans="1:80" ht="35.25" customHeight="1" x14ac:dyDescent="0.25">
      <c r="A18" s="121"/>
      <c r="B18" s="124"/>
      <c r="C18" s="32" t="s">
        <v>25</v>
      </c>
      <c r="D18" s="41" t="s">
        <v>46</v>
      </c>
      <c r="E18" s="39">
        <v>1</v>
      </c>
      <c r="F18" s="39">
        <v>104</v>
      </c>
      <c r="G18" s="55">
        <v>3257.2843939999998</v>
      </c>
      <c r="H18" s="55">
        <v>3575.5283060000002</v>
      </c>
      <c r="I18" s="55">
        <v>3908.7566980000001</v>
      </c>
      <c r="J18" s="71">
        <v>4234.4708140000002</v>
      </c>
      <c r="K18" s="71">
        <v>4560.2069659999997</v>
      </c>
      <c r="L18" s="71">
        <v>4885.9431180000001</v>
      </c>
      <c r="M18" s="71">
        <v>5211.6682520000004</v>
      </c>
      <c r="N18" s="71">
        <v>5537.3933860000006</v>
      </c>
      <c r="O18" s="71">
        <v>5863.1295380000001</v>
      </c>
      <c r="P18" s="71">
        <v>6188.8436539999993</v>
      </c>
      <c r="Q18" s="55">
        <v>6514.5798059999997</v>
      </c>
      <c r="R18" s="58" t="s">
        <v>24</v>
      </c>
      <c r="S18" s="118"/>
      <c r="V18" s="81"/>
      <c r="W18" s="85"/>
      <c r="X18" s="32" t="s">
        <v>25</v>
      </c>
      <c r="Y18" s="41" t="s">
        <v>46</v>
      </c>
      <c r="Z18" s="39">
        <v>1</v>
      </c>
      <c r="AA18" s="39">
        <v>104</v>
      </c>
      <c r="AB18" s="71">
        <f t="shared" si="3"/>
        <v>3583.0128333999996</v>
      </c>
      <c r="AC18" s="79">
        <f t="shared" si="21"/>
        <v>3933.0811366000003</v>
      </c>
      <c r="AD18" s="79">
        <f t="shared" si="22"/>
        <v>4299.6323677999999</v>
      </c>
      <c r="AE18" s="79">
        <f t="shared" si="23"/>
        <v>4657.9178953999999</v>
      </c>
      <c r="AF18" s="79">
        <f t="shared" si="24"/>
        <v>5016.2276625999993</v>
      </c>
      <c r="AG18" s="79">
        <f t="shared" si="25"/>
        <v>5374.5374298000006</v>
      </c>
      <c r="AH18" s="79">
        <f t="shared" si="26"/>
        <v>5732.8350772000003</v>
      </c>
      <c r="AI18" s="79">
        <f t="shared" si="27"/>
        <v>6091.132724600001</v>
      </c>
      <c r="AJ18" s="79">
        <f t="shared" si="28"/>
        <v>6449.4424918000004</v>
      </c>
      <c r="AK18" s="79">
        <f t="shared" si="29"/>
        <v>6807.7280193999995</v>
      </c>
      <c r="AL18" s="60">
        <f t="shared" si="30"/>
        <v>7166.0377865999999</v>
      </c>
      <c r="AM18" s="58" t="s">
        <v>24</v>
      </c>
      <c r="AN18" s="84"/>
      <c r="AP18" s="81"/>
      <c r="AQ18" s="85"/>
      <c r="AR18" s="32" t="s">
        <v>25</v>
      </c>
      <c r="AS18" s="41" t="s">
        <v>46</v>
      </c>
      <c r="AT18" s="39">
        <v>1</v>
      </c>
      <c r="AU18" s="39">
        <v>104</v>
      </c>
      <c r="AV18" s="70">
        <f t="shared" si="4"/>
        <v>3941.3141167399995</v>
      </c>
      <c r="AW18" s="70">
        <f t="shared" si="5"/>
        <v>4326.3892502600002</v>
      </c>
      <c r="AX18" s="70">
        <f t="shared" si="1"/>
        <v>4729.5956045799994</v>
      </c>
      <c r="AY18" s="70">
        <f t="shared" si="1"/>
        <v>5123.7096849399995</v>
      </c>
      <c r="AZ18" s="70">
        <f t="shared" si="1"/>
        <v>5517.8504288599997</v>
      </c>
      <c r="BA18" s="70">
        <f t="shared" si="1"/>
        <v>5911.9911727800009</v>
      </c>
      <c r="BB18" s="70">
        <f t="shared" si="1"/>
        <v>6306.1185849200001</v>
      </c>
      <c r="BC18" s="70">
        <f t="shared" si="1"/>
        <v>6700.2459970600012</v>
      </c>
      <c r="BD18" s="70">
        <f t="shared" si="6"/>
        <v>7094.3867409800005</v>
      </c>
      <c r="BE18" s="70">
        <f t="shared" si="7"/>
        <v>7488.5008213399997</v>
      </c>
      <c r="BF18" s="70">
        <f t="shared" si="8"/>
        <v>7882.6415652599999</v>
      </c>
      <c r="BG18" s="58" t="s">
        <v>24</v>
      </c>
      <c r="BH18" s="84"/>
      <c r="BJ18" s="81"/>
      <c r="BK18" s="85"/>
      <c r="BL18" s="32" t="s">
        <v>25</v>
      </c>
      <c r="BM18" s="41" t="s">
        <v>46</v>
      </c>
      <c r="BN18" s="39">
        <v>1</v>
      </c>
      <c r="BO18" s="39">
        <v>104</v>
      </c>
      <c r="BP18" s="70">
        <f t="shared" si="9"/>
        <v>4335.4455284139995</v>
      </c>
      <c r="BQ18" s="70">
        <f t="shared" si="10"/>
        <v>4759.028175286001</v>
      </c>
      <c r="BR18" s="70">
        <f t="shared" si="11"/>
        <v>5202.5551650379994</v>
      </c>
      <c r="BS18" s="70">
        <f t="shared" si="12"/>
        <v>5636.0806534339999</v>
      </c>
      <c r="BT18" s="70">
        <f t="shared" si="13"/>
        <v>6069.6354717459999</v>
      </c>
      <c r="BU18" s="70">
        <f t="shared" si="14"/>
        <v>6503.1902900580017</v>
      </c>
      <c r="BV18" s="70">
        <f t="shared" si="15"/>
        <v>6936.7304434120006</v>
      </c>
      <c r="BW18" s="70">
        <f t="shared" si="16"/>
        <v>7370.2705967660022</v>
      </c>
      <c r="BX18" s="70">
        <f t="shared" si="17"/>
        <v>7803.8254150780012</v>
      </c>
      <c r="BY18" s="70">
        <f t="shared" si="18"/>
        <v>8237.350903474</v>
      </c>
      <c r="BZ18" s="70">
        <f t="shared" si="19"/>
        <v>8670.9057217860009</v>
      </c>
      <c r="CA18" s="58" t="s">
        <v>24</v>
      </c>
      <c r="CB18" s="84"/>
    </row>
    <row r="19" spans="1:80" ht="15" hidden="1" customHeight="1" x14ac:dyDescent="0.25">
      <c r="A19" s="121"/>
      <c r="B19" s="124"/>
      <c r="C19" s="31"/>
      <c r="D19" s="45"/>
      <c r="E19" s="38"/>
      <c r="F19" s="38"/>
      <c r="G19" s="54">
        <v>0</v>
      </c>
      <c r="H19" s="53">
        <v>0</v>
      </c>
      <c r="I19" s="59">
        <v>318.24391200000014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30"/>
      <c r="S19" s="118"/>
      <c r="V19" s="81"/>
      <c r="W19" s="85"/>
      <c r="X19" s="31"/>
      <c r="Y19" s="45"/>
      <c r="Z19" s="38"/>
      <c r="AA19" s="38"/>
      <c r="AB19" s="53">
        <f t="shared" si="3"/>
        <v>0</v>
      </c>
      <c r="AC19" s="53">
        <f t="shared" si="20"/>
        <v>0</v>
      </c>
      <c r="AD19" s="53">
        <f t="shared" si="20"/>
        <v>350.64114224160016</v>
      </c>
      <c r="AE19" s="53">
        <f t="shared" si="20"/>
        <v>0</v>
      </c>
      <c r="AF19" s="53">
        <f t="shared" si="20"/>
        <v>0</v>
      </c>
      <c r="AG19" s="53">
        <f t="shared" si="20"/>
        <v>0</v>
      </c>
      <c r="AH19" s="53">
        <f t="shared" si="20"/>
        <v>0</v>
      </c>
      <c r="AI19" s="53">
        <f t="shared" si="20"/>
        <v>0</v>
      </c>
      <c r="AJ19" s="53">
        <f t="shared" si="20"/>
        <v>0</v>
      </c>
      <c r="AK19" s="53">
        <f t="shared" si="20"/>
        <v>0</v>
      </c>
      <c r="AL19" s="53">
        <f t="shared" si="20"/>
        <v>0</v>
      </c>
      <c r="AM19" s="30"/>
      <c r="AN19" s="84"/>
      <c r="AP19" s="81"/>
      <c r="AQ19" s="85"/>
      <c r="AR19" s="31"/>
      <c r="AS19" s="45"/>
      <c r="AT19" s="38"/>
      <c r="AU19" s="38"/>
      <c r="AV19" s="70">
        <f t="shared" si="4"/>
        <v>0</v>
      </c>
      <c r="AW19" s="70">
        <f t="shared" si="5"/>
        <v>0</v>
      </c>
      <c r="AX19" s="70">
        <f t="shared" si="1"/>
        <v>385.70525646576016</v>
      </c>
      <c r="AY19" s="70">
        <f t="shared" si="1"/>
        <v>0</v>
      </c>
      <c r="AZ19" s="70">
        <f t="shared" si="1"/>
        <v>0</v>
      </c>
      <c r="BA19" s="70">
        <f t="shared" si="1"/>
        <v>0</v>
      </c>
      <c r="BB19" s="70">
        <f t="shared" si="1"/>
        <v>0</v>
      </c>
      <c r="BC19" s="70">
        <f t="shared" si="1"/>
        <v>0</v>
      </c>
      <c r="BD19" s="70">
        <f t="shared" si="6"/>
        <v>0</v>
      </c>
      <c r="BE19" s="70">
        <f t="shared" si="7"/>
        <v>0</v>
      </c>
      <c r="BF19" s="70">
        <f t="shared" si="8"/>
        <v>0</v>
      </c>
      <c r="BG19" s="30"/>
      <c r="BH19" s="84"/>
      <c r="BJ19" s="81"/>
      <c r="BK19" s="85"/>
      <c r="BL19" s="31"/>
      <c r="BM19" s="45"/>
      <c r="BN19" s="38"/>
      <c r="BO19" s="38"/>
      <c r="BP19" s="70">
        <f t="shared" si="9"/>
        <v>0</v>
      </c>
      <c r="BQ19" s="70">
        <f t="shared" si="10"/>
        <v>0</v>
      </c>
      <c r="BR19" s="70">
        <f t="shared" si="11"/>
        <v>424.27578211233623</v>
      </c>
      <c r="BS19" s="70">
        <f t="shared" si="12"/>
        <v>0</v>
      </c>
      <c r="BT19" s="70">
        <f t="shared" si="13"/>
        <v>0</v>
      </c>
      <c r="BU19" s="70">
        <f t="shared" si="14"/>
        <v>0</v>
      </c>
      <c r="BV19" s="70">
        <f t="shared" si="15"/>
        <v>0</v>
      </c>
      <c r="BW19" s="70">
        <f t="shared" si="16"/>
        <v>0</v>
      </c>
      <c r="BX19" s="70">
        <f t="shared" si="17"/>
        <v>0</v>
      </c>
      <c r="BY19" s="70">
        <f t="shared" si="18"/>
        <v>0</v>
      </c>
      <c r="BZ19" s="70">
        <f t="shared" si="19"/>
        <v>0</v>
      </c>
      <c r="CA19" s="30"/>
      <c r="CB19" s="84"/>
    </row>
    <row r="20" spans="1:80" ht="15" hidden="1" customHeight="1" x14ac:dyDescent="0.25">
      <c r="A20" s="121"/>
      <c r="B20" s="125"/>
      <c r="C20" s="31"/>
      <c r="D20" s="45"/>
      <c r="E20" s="38"/>
      <c r="F20" s="38"/>
      <c r="G20" s="54">
        <v>0</v>
      </c>
      <c r="H20" s="53">
        <v>0</v>
      </c>
      <c r="I20" s="59">
        <v>318.24391200000014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30"/>
      <c r="S20" s="119"/>
      <c r="V20" s="81"/>
      <c r="W20" s="85"/>
      <c r="X20" s="31"/>
      <c r="Y20" s="45"/>
      <c r="Z20" s="38"/>
      <c r="AA20" s="38"/>
      <c r="AB20" s="69">
        <f t="shared" si="3"/>
        <v>0</v>
      </c>
      <c r="AC20" s="53">
        <f t="shared" si="20"/>
        <v>0</v>
      </c>
      <c r="AD20" s="53">
        <f t="shared" si="20"/>
        <v>350.64114224160016</v>
      </c>
      <c r="AE20" s="53">
        <f t="shared" si="20"/>
        <v>0</v>
      </c>
      <c r="AF20" s="53">
        <f t="shared" si="20"/>
        <v>0</v>
      </c>
      <c r="AG20" s="53">
        <f t="shared" si="20"/>
        <v>0</v>
      </c>
      <c r="AH20" s="53">
        <f t="shared" si="20"/>
        <v>0</v>
      </c>
      <c r="AI20" s="53">
        <f t="shared" si="20"/>
        <v>0</v>
      </c>
      <c r="AJ20" s="53">
        <f t="shared" si="20"/>
        <v>0</v>
      </c>
      <c r="AK20" s="53">
        <f t="shared" si="20"/>
        <v>0</v>
      </c>
      <c r="AL20" s="53">
        <f t="shared" si="20"/>
        <v>0</v>
      </c>
      <c r="AM20" s="30"/>
      <c r="AN20" s="84"/>
      <c r="AP20" s="81"/>
      <c r="AQ20" s="85"/>
      <c r="AR20" s="31"/>
      <c r="AS20" s="45"/>
      <c r="AT20" s="38"/>
      <c r="AU20" s="38"/>
      <c r="AV20" s="70">
        <f t="shared" si="4"/>
        <v>0</v>
      </c>
      <c r="AW20" s="70">
        <f t="shared" si="5"/>
        <v>0</v>
      </c>
      <c r="AX20" s="70">
        <f t="shared" si="1"/>
        <v>385.70525646576016</v>
      </c>
      <c r="AY20" s="70">
        <f t="shared" si="1"/>
        <v>0</v>
      </c>
      <c r="AZ20" s="70">
        <f t="shared" si="1"/>
        <v>0</v>
      </c>
      <c r="BA20" s="70">
        <f t="shared" si="1"/>
        <v>0</v>
      </c>
      <c r="BB20" s="70">
        <f t="shared" si="1"/>
        <v>0</v>
      </c>
      <c r="BC20" s="70">
        <f t="shared" si="1"/>
        <v>0</v>
      </c>
      <c r="BD20" s="70">
        <f t="shared" si="6"/>
        <v>0</v>
      </c>
      <c r="BE20" s="70">
        <f t="shared" si="7"/>
        <v>0</v>
      </c>
      <c r="BF20" s="70">
        <f t="shared" si="8"/>
        <v>0</v>
      </c>
      <c r="BG20" s="30"/>
      <c r="BH20" s="84"/>
      <c r="BJ20" s="81"/>
      <c r="BK20" s="85"/>
      <c r="BL20" s="31"/>
      <c r="BM20" s="45"/>
      <c r="BN20" s="38"/>
      <c r="BO20" s="38"/>
      <c r="BP20" s="70">
        <f t="shared" si="9"/>
        <v>0</v>
      </c>
      <c r="BQ20" s="70">
        <f t="shared" si="10"/>
        <v>0</v>
      </c>
      <c r="BR20" s="70">
        <f t="shared" si="11"/>
        <v>424.27578211233623</v>
      </c>
      <c r="BS20" s="70">
        <f t="shared" si="12"/>
        <v>0</v>
      </c>
      <c r="BT20" s="70">
        <f t="shared" si="13"/>
        <v>0</v>
      </c>
      <c r="BU20" s="70">
        <f t="shared" si="14"/>
        <v>0</v>
      </c>
      <c r="BV20" s="70">
        <f t="shared" si="15"/>
        <v>0</v>
      </c>
      <c r="BW20" s="70">
        <f t="shared" si="16"/>
        <v>0</v>
      </c>
      <c r="BX20" s="70">
        <f t="shared" si="17"/>
        <v>0</v>
      </c>
      <c r="BY20" s="70">
        <f t="shared" si="18"/>
        <v>0</v>
      </c>
      <c r="BZ20" s="70">
        <f t="shared" si="19"/>
        <v>0</v>
      </c>
      <c r="CA20" s="30"/>
      <c r="CB20" s="84"/>
    </row>
    <row r="21" spans="1:80" ht="34.5" customHeight="1" x14ac:dyDescent="0.25">
      <c r="A21" s="121"/>
      <c r="B21" s="123" t="s">
        <v>37</v>
      </c>
      <c r="C21" s="31" t="s">
        <v>91</v>
      </c>
      <c r="D21" s="40" t="s">
        <v>52</v>
      </c>
      <c r="E21" s="38">
        <v>1</v>
      </c>
      <c r="F21" s="38">
        <v>54</v>
      </c>
      <c r="G21" s="54">
        <v>1691.285036</v>
      </c>
      <c r="H21" s="53">
        <v>1860.422354</v>
      </c>
      <c r="I21" s="59">
        <v>2029.537636</v>
      </c>
      <c r="J21" s="59">
        <v>2198.6749540000001</v>
      </c>
      <c r="K21" s="59">
        <v>2367.7902359999998</v>
      </c>
      <c r="L21" s="59">
        <v>2536.938572</v>
      </c>
      <c r="M21" s="59">
        <v>2706.0648719999999</v>
      </c>
      <c r="N21" s="59">
        <v>2875.1911719999998</v>
      </c>
      <c r="O21" s="59">
        <v>3044.3174719999997</v>
      </c>
      <c r="P21" s="59">
        <v>3213.4437720000001</v>
      </c>
      <c r="Q21" s="59">
        <v>3382.5810900000001</v>
      </c>
      <c r="R21" s="30" t="s">
        <v>24</v>
      </c>
      <c r="S21" s="117" t="s">
        <v>55</v>
      </c>
      <c r="V21" s="81"/>
      <c r="W21" s="85" t="s">
        <v>37</v>
      </c>
      <c r="X21" s="31" t="s">
        <v>91</v>
      </c>
      <c r="Y21" s="40" t="s">
        <v>52</v>
      </c>
      <c r="Z21" s="38">
        <v>1</v>
      </c>
      <c r="AA21" s="38">
        <v>54</v>
      </c>
      <c r="AB21" s="70">
        <f t="shared" si="3"/>
        <v>1860.4135395999999</v>
      </c>
      <c r="AC21" s="77">
        <f t="shared" ref="AC21:AC23" si="31">H21+(H21*10%)</f>
        <v>2046.4645894</v>
      </c>
      <c r="AD21" s="77">
        <f t="shared" ref="AD21:AD23" si="32">I21+(I21*10%)</f>
        <v>2232.4913996</v>
      </c>
      <c r="AE21" s="77">
        <f t="shared" ref="AE21:AE23" si="33">J21+(J21*10%)</f>
        <v>2418.5424493999999</v>
      </c>
      <c r="AF21" s="77">
        <f t="shared" ref="AF21:AF23" si="34">K21+(K21*10%)</f>
        <v>2604.5692595999999</v>
      </c>
      <c r="AG21" s="77">
        <f t="shared" ref="AG21:AG23" si="35">L21+(L21*10%)</f>
        <v>2790.6324291999999</v>
      </c>
      <c r="AH21" s="77">
        <f t="shared" ref="AH21:AH23" si="36">M21+(M21*10%)</f>
        <v>2976.6713592000001</v>
      </c>
      <c r="AI21" s="77">
        <f t="shared" ref="AI21:AI23" si="37">N21+(N21*10%)</f>
        <v>3162.7102891999998</v>
      </c>
      <c r="AJ21" s="77">
        <f t="shared" ref="AJ21:AJ23" si="38">O21+(O21*10%)</f>
        <v>3348.7492191999995</v>
      </c>
      <c r="AK21" s="77">
        <f t="shared" ref="AK21:AK23" si="39">P21+(P21*10%)</f>
        <v>3534.7881492000001</v>
      </c>
      <c r="AL21" s="78">
        <f t="shared" ref="AL21:AL23" si="40">Q21+(Q21*10%)</f>
        <v>3720.839199</v>
      </c>
      <c r="AM21" s="30" t="s">
        <v>24</v>
      </c>
      <c r="AN21" s="84" t="s">
        <v>55</v>
      </c>
      <c r="AP21" s="81"/>
      <c r="AQ21" s="85" t="s">
        <v>37</v>
      </c>
      <c r="AR21" s="31" t="s">
        <v>91</v>
      </c>
      <c r="AS21" s="40" t="s">
        <v>52</v>
      </c>
      <c r="AT21" s="38">
        <v>1</v>
      </c>
      <c r="AU21" s="38">
        <v>54</v>
      </c>
      <c r="AV21" s="70">
        <f t="shared" si="4"/>
        <v>2046.4548935599998</v>
      </c>
      <c r="AW21" s="70">
        <f t="shared" si="5"/>
        <v>2251.1110483399998</v>
      </c>
      <c r="AX21" s="70">
        <f t="shared" si="1"/>
        <v>2455.7405395599999</v>
      </c>
      <c r="AY21" s="70">
        <f t="shared" si="1"/>
        <v>2660.3966943400001</v>
      </c>
      <c r="AZ21" s="70">
        <f t="shared" si="1"/>
        <v>2865.0261855599997</v>
      </c>
      <c r="BA21" s="70">
        <f t="shared" si="1"/>
        <v>3069.6956721199999</v>
      </c>
      <c r="BB21" s="70">
        <f t="shared" si="1"/>
        <v>3274.3384951200001</v>
      </c>
      <c r="BC21" s="70">
        <f t="shared" si="1"/>
        <v>3478.9813181199997</v>
      </c>
      <c r="BD21" s="70">
        <f t="shared" si="6"/>
        <v>3683.6241411199994</v>
      </c>
      <c r="BE21" s="70">
        <f t="shared" si="7"/>
        <v>3888.26696412</v>
      </c>
      <c r="BF21" s="70">
        <f t="shared" si="8"/>
        <v>4092.9231189000002</v>
      </c>
      <c r="BG21" s="30" t="s">
        <v>24</v>
      </c>
      <c r="BH21" s="84" t="s">
        <v>55</v>
      </c>
      <c r="BJ21" s="81"/>
      <c r="BK21" s="85" t="s">
        <v>37</v>
      </c>
      <c r="BL21" s="31" t="s">
        <v>91</v>
      </c>
      <c r="BM21" s="40" t="s">
        <v>52</v>
      </c>
      <c r="BN21" s="38">
        <v>1</v>
      </c>
      <c r="BO21" s="38">
        <v>54</v>
      </c>
      <c r="BP21" s="70">
        <f t="shared" si="9"/>
        <v>2251.1003829159999</v>
      </c>
      <c r="BQ21" s="70">
        <f t="shared" si="10"/>
        <v>2476.2221531740001</v>
      </c>
      <c r="BR21" s="70">
        <f t="shared" si="11"/>
        <v>2701.3145935160001</v>
      </c>
      <c r="BS21" s="70">
        <f t="shared" si="12"/>
        <v>2926.4363637740003</v>
      </c>
      <c r="BT21" s="70">
        <f t="shared" si="13"/>
        <v>3151.5288041159997</v>
      </c>
      <c r="BU21" s="70">
        <f t="shared" si="14"/>
        <v>3376.6652393320001</v>
      </c>
      <c r="BV21" s="70">
        <f t="shared" si="15"/>
        <v>3601.7723446320006</v>
      </c>
      <c r="BW21" s="70">
        <f t="shared" si="16"/>
        <v>3826.8794499320002</v>
      </c>
      <c r="BX21" s="70">
        <f t="shared" si="17"/>
        <v>4051.9865552319998</v>
      </c>
      <c r="BY21" s="70">
        <f t="shared" si="18"/>
        <v>4277.0936605320003</v>
      </c>
      <c r="BZ21" s="70">
        <f t="shared" si="19"/>
        <v>4502.2154307900009</v>
      </c>
      <c r="CA21" s="30" t="s">
        <v>24</v>
      </c>
      <c r="CB21" s="84" t="s">
        <v>55</v>
      </c>
    </row>
    <row r="22" spans="1:80" ht="33" customHeight="1" x14ac:dyDescent="0.25">
      <c r="A22" s="121"/>
      <c r="B22" s="124"/>
      <c r="C22" s="31" t="s">
        <v>92</v>
      </c>
      <c r="D22" s="40" t="s">
        <v>53</v>
      </c>
      <c r="E22" s="38">
        <v>1</v>
      </c>
      <c r="F22" s="38">
        <v>61</v>
      </c>
      <c r="G22" s="54">
        <v>1910.5211999999999</v>
      </c>
      <c r="H22" s="53">
        <v>2101.5623020000003</v>
      </c>
      <c r="I22" s="59">
        <v>2292.6364579999999</v>
      </c>
      <c r="J22" s="59">
        <v>2483.6775599999996</v>
      </c>
      <c r="K22" s="59">
        <v>2674.7406980000001</v>
      </c>
      <c r="L22" s="59">
        <v>2865.7928180000004</v>
      </c>
      <c r="M22" s="59">
        <v>3056.83392</v>
      </c>
      <c r="N22" s="59">
        <v>3247.897058</v>
      </c>
      <c r="O22" s="59">
        <v>3438.9381599999997</v>
      </c>
      <c r="P22" s="59">
        <v>3630.0123159999998</v>
      </c>
      <c r="Q22" s="59">
        <v>3821.0534180000004</v>
      </c>
      <c r="R22" s="30" t="s">
        <v>24</v>
      </c>
      <c r="S22" s="118"/>
      <c r="V22" s="81"/>
      <c r="W22" s="85"/>
      <c r="X22" s="31" t="s">
        <v>92</v>
      </c>
      <c r="Y22" s="40" t="s">
        <v>53</v>
      </c>
      <c r="Z22" s="38">
        <v>1</v>
      </c>
      <c r="AA22" s="38">
        <v>61</v>
      </c>
      <c r="AB22" s="54">
        <f t="shared" si="3"/>
        <v>2101.57332</v>
      </c>
      <c r="AC22" s="56">
        <f t="shared" si="31"/>
        <v>2311.7185322000005</v>
      </c>
      <c r="AD22" s="56">
        <f t="shared" si="32"/>
        <v>2521.9001038000001</v>
      </c>
      <c r="AE22" s="56">
        <f t="shared" si="33"/>
        <v>2732.0453159999997</v>
      </c>
      <c r="AF22" s="56">
        <f t="shared" si="34"/>
        <v>2942.2147678000001</v>
      </c>
      <c r="AG22" s="56">
        <f t="shared" si="35"/>
        <v>3152.3720998000003</v>
      </c>
      <c r="AH22" s="56">
        <f t="shared" si="36"/>
        <v>3362.5173119999999</v>
      </c>
      <c r="AI22" s="56">
        <f t="shared" si="37"/>
        <v>3572.6867637999999</v>
      </c>
      <c r="AJ22" s="56">
        <f t="shared" si="38"/>
        <v>3782.8319759999995</v>
      </c>
      <c r="AK22" s="56">
        <f t="shared" si="39"/>
        <v>3993.0135475999996</v>
      </c>
      <c r="AL22" s="59">
        <f t="shared" si="40"/>
        <v>4203.1587598000006</v>
      </c>
      <c r="AM22" s="30" t="s">
        <v>24</v>
      </c>
      <c r="AN22" s="84"/>
      <c r="AP22" s="81"/>
      <c r="AQ22" s="85"/>
      <c r="AR22" s="31" t="s">
        <v>92</v>
      </c>
      <c r="AS22" s="40" t="s">
        <v>53</v>
      </c>
      <c r="AT22" s="38">
        <v>1</v>
      </c>
      <c r="AU22" s="38">
        <v>61</v>
      </c>
      <c r="AV22" s="70">
        <f t="shared" si="4"/>
        <v>2311.7306520000002</v>
      </c>
      <c r="AW22" s="70">
        <f t="shared" si="5"/>
        <v>2542.8903854200007</v>
      </c>
      <c r="AX22" s="70">
        <f t="shared" si="1"/>
        <v>2774.09011418</v>
      </c>
      <c r="AY22" s="70">
        <f t="shared" si="1"/>
        <v>3005.2498475999996</v>
      </c>
      <c r="AZ22" s="70">
        <f t="shared" si="1"/>
        <v>3236.4362445800002</v>
      </c>
      <c r="BA22" s="70">
        <f t="shared" si="1"/>
        <v>3467.6093097800003</v>
      </c>
      <c r="BB22" s="70">
        <f t="shared" si="1"/>
        <v>3698.7690431999999</v>
      </c>
      <c r="BC22" s="70">
        <f t="shared" si="1"/>
        <v>3929.9554401799996</v>
      </c>
      <c r="BD22" s="70">
        <f t="shared" si="6"/>
        <v>4161.1151735999993</v>
      </c>
      <c r="BE22" s="70">
        <f t="shared" si="7"/>
        <v>4392.3149023599999</v>
      </c>
      <c r="BF22" s="70">
        <f t="shared" si="8"/>
        <v>4623.4746357800004</v>
      </c>
      <c r="BG22" s="30" t="s">
        <v>24</v>
      </c>
      <c r="BH22" s="84"/>
      <c r="BJ22" s="81"/>
      <c r="BK22" s="85"/>
      <c r="BL22" s="31" t="s">
        <v>92</v>
      </c>
      <c r="BM22" s="40" t="s">
        <v>53</v>
      </c>
      <c r="BN22" s="38">
        <v>1</v>
      </c>
      <c r="BO22" s="38">
        <v>61</v>
      </c>
      <c r="BP22" s="70">
        <f t="shared" si="9"/>
        <v>2542.9037172000003</v>
      </c>
      <c r="BQ22" s="70">
        <f t="shared" si="10"/>
        <v>2797.1794239620008</v>
      </c>
      <c r="BR22" s="70">
        <f t="shared" si="11"/>
        <v>3051.4991255980003</v>
      </c>
      <c r="BS22" s="70">
        <f t="shared" si="12"/>
        <v>3305.7748323599999</v>
      </c>
      <c r="BT22" s="70">
        <f t="shared" si="13"/>
        <v>3560.0798690380007</v>
      </c>
      <c r="BU22" s="70">
        <f t="shared" si="14"/>
        <v>3814.3702407580008</v>
      </c>
      <c r="BV22" s="70">
        <f t="shared" si="15"/>
        <v>4068.6459475200004</v>
      </c>
      <c r="BW22" s="70">
        <f t="shared" si="16"/>
        <v>4322.9509841979998</v>
      </c>
      <c r="BX22" s="70">
        <f t="shared" si="17"/>
        <v>4577.2266909599994</v>
      </c>
      <c r="BY22" s="70">
        <f t="shared" si="18"/>
        <v>4831.5463925960003</v>
      </c>
      <c r="BZ22" s="70">
        <f t="shared" si="19"/>
        <v>5085.8220993580007</v>
      </c>
      <c r="CA22" s="30" t="s">
        <v>24</v>
      </c>
      <c r="CB22" s="84"/>
    </row>
    <row r="23" spans="1:80" ht="36.75" customHeight="1" x14ac:dyDescent="0.25">
      <c r="A23" s="121"/>
      <c r="B23" s="124"/>
      <c r="C23" s="31" t="s">
        <v>93</v>
      </c>
      <c r="D23" s="40" t="s">
        <v>54</v>
      </c>
      <c r="E23" s="38">
        <v>1</v>
      </c>
      <c r="F23" s="38">
        <v>71</v>
      </c>
      <c r="G23" s="55">
        <v>2223.7298860000001</v>
      </c>
      <c r="H23" s="55">
        <v>2446.0951620000001</v>
      </c>
      <c r="I23" s="55">
        <v>2668.4714560000002</v>
      </c>
      <c r="J23" s="60">
        <v>2890.8367319999998</v>
      </c>
      <c r="K23" s="60">
        <v>3113.224044</v>
      </c>
      <c r="L23" s="60">
        <v>3335.58932</v>
      </c>
      <c r="M23" s="60">
        <v>3557.9545959999996</v>
      </c>
      <c r="N23" s="60">
        <v>3780.352926</v>
      </c>
      <c r="O23" s="60">
        <v>4002.7071840000003</v>
      </c>
      <c r="P23" s="60">
        <v>4225.0834780000005</v>
      </c>
      <c r="Q23" s="60">
        <v>4447.448754</v>
      </c>
      <c r="R23" s="30" t="s">
        <v>24</v>
      </c>
      <c r="S23" s="118"/>
      <c r="V23" s="81"/>
      <c r="W23" s="85"/>
      <c r="X23" s="31" t="s">
        <v>93</v>
      </c>
      <c r="Y23" s="40" t="s">
        <v>54</v>
      </c>
      <c r="Z23" s="38">
        <v>1</v>
      </c>
      <c r="AA23" s="38">
        <v>71</v>
      </c>
      <c r="AB23" s="71">
        <f t="shared" si="3"/>
        <v>2446.1028746000002</v>
      </c>
      <c r="AC23" s="79">
        <f t="shared" si="31"/>
        <v>2690.7046782000002</v>
      </c>
      <c r="AD23" s="79">
        <f t="shared" si="32"/>
        <v>2935.3186016000004</v>
      </c>
      <c r="AE23" s="79">
        <f t="shared" si="33"/>
        <v>3179.9204051999995</v>
      </c>
      <c r="AF23" s="79">
        <f t="shared" si="34"/>
        <v>3424.5464483999999</v>
      </c>
      <c r="AG23" s="79">
        <f t="shared" si="35"/>
        <v>3669.148252</v>
      </c>
      <c r="AH23" s="79">
        <f t="shared" si="36"/>
        <v>3913.7500555999995</v>
      </c>
      <c r="AI23" s="79">
        <f t="shared" si="37"/>
        <v>4158.3882186000001</v>
      </c>
      <c r="AJ23" s="79">
        <f t="shared" si="38"/>
        <v>4402.9779023999999</v>
      </c>
      <c r="AK23" s="79">
        <f t="shared" si="39"/>
        <v>4647.5918258000002</v>
      </c>
      <c r="AL23" s="60">
        <f t="shared" si="40"/>
        <v>4892.1936293999997</v>
      </c>
      <c r="AM23" s="30" t="s">
        <v>24</v>
      </c>
      <c r="AN23" s="84"/>
      <c r="AP23" s="81"/>
      <c r="AQ23" s="85"/>
      <c r="AR23" s="31" t="s">
        <v>93</v>
      </c>
      <c r="AS23" s="40" t="s">
        <v>54</v>
      </c>
      <c r="AT23" s="38">
        <v>1</v>
      </c>
      <c r="AU23" s="38">
        <v>71</v>
      </c>
      <c r="AV23" s="70">
        <f t="shared" si="4"/>
        <v>2690.7131620600003</v>
      </c>
      <c r="AW23" s="70">
        <f t="shared" si="5"/>
        <v>2959.7751460200002</v>
      </c>
      <c r="AX23" s="70">
        <f t="shared" si="1"/>
        <v>3228.8504617600006</v>
      </c>
      <c r="AY23" s="70">
        <f t="shared" si="1"/>
        <v>3497.9124457199996</v>
      </c>
      <c r="AZ23" s="70">
        <f t="shared" si="1"/>
        <v>3767.00109324</v>
      </c>
      <c r="BA23" s="70">
        <f t="shared" si="1"/>
        <v>4036.0630772</v>
      </c>
      <c r="BB23" s="70">
        <f t="shared" si="1"/>
        <v>4305.1250611599999</v>
      </c>
      <c r="BC23" s="70">
        <f t="shared" si="1"/>
        <v>4574.2270404600004</v>
      </c>
      <c r="BD23" s="70">
        <f t="shared" si="6"/>
        <v>4843.2756926399998</v>
      </c>
      <c r="BE23" s="70">
        <f t="shared" si="7"/>
        <v>5112.3510083800002</v>
      </c>
      <c r="BF23" s="70">
        <f t="shared" si="8"/>
        <v>5381.4129923399996</v>
      </c>
      <c r="BG23" s="30" t="s">
        <v>24</v>
      </c>
      <c r="BH23" s="84"/>
      <c r="BJ23" s="81"/>
      <c r="BK23" s="85"/>
      <c r="BL23" s="31" t="s">
        <v>93</v>
      </c>
      <c r="BM23" s="40" t="s">
        <v>54</v>
      </c>
      <c r="BN23" s="38">
        <v>1</v>
      </c>
      <c r="BO23" s="38">
        <v>71</v>
      </c>
      <c r="BP23" s="70">
        <f t="shared" si="9"/>
        <v>2959.7844782660004</v>
      </c>
      <c r="BQ23" s="70">
        <f t="shared" si="10"/>
        <v>3255.7526606220003</v>
      </c>
      <c r="BR23" s="70">
        <f t="shared" si="11"/>
        <v>3551.7355079360009</v>
      </c>
      <c r="BS23" s="70">
        <f t="shared" si="12"/>
        <v>3847.7036902919999</v>
      </c>
      <c r="BT23" s="70">
        <f t="shared" si="13"/>
        <v>4143.7012025640006</v>
      </c>
      <c r="BU23" s="70">
        <f t="shared" si="14"/>
        <v>4439.6693849200001</v>
      </c>
      <c r="BV23" s="70">
        <f t="shared" si="15"/>
        <v>4735.6375672760005</v>
      </c>
      <c r="BW23" s="70">
        <f t="shared" si="16"/>
        <v>5031.6497445060004</v>
      </c>
      <c r="BX23" s="70">
        <f t="shared" si="17"/>
        <v>5327.6032619039997</v>
      </c>
      <c r="BY23" s="70">
        <f t="shared" si="18"/>
        <v>5623.5861092180003</v>
      </c>
      <c r="BZ23" s="70">
        <f t="shared" si="19"/>
        <v>5919.5542915739998</v>
      </c>
      <c r="CA23" s="30" t="s">
        <v>24</v>
      </c>
      <c r="CB23" s="84"/>
    </row>
    <row r="24" spans="1:80" ht="0.75" hidden="1" customHeight="1" x14ac:dyDescent="0.25">
      <c r="A24" s="121"/>
      <c r="B24" s="124"/>
      <c r="C24" s="46"/>
      <c r="D24" s="45"/>
      <c r="E24" s="38"/>
      <c r="F24" s="38"/>
      <c r="G24" s="54">
        <v>0</v>
      </c>
      <c r="H24" s="53">
        <v>0</v>
      </c>
      <c r="I24" s="59">
        <v>222.36527600000016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30"/>
      <c r="S24" s="118"/>
      <c r="V24" s="81"/>
      <c r="W24" s="85"/>
      <c r="X24" s="46"/>
      <c r="Y24" s="45"/>
      <c r="Z24" s="38"/>
      <c r="AA24" s="38"/>
      <c r="AB24" s="53">
        <f t="shared" si="3"/>
        <v>0</v>
      </c>
      <c r="AC24" s="53">
        <f t="shared" si="20"/>
        <v>0</v>
      </c>
      <c r="AD24" s="53">
        <f t="shared" si="20"/>
        <v>245.00206109680019</v>
      </c>
      <c r="AE24" s="53">
        <f t="shared" si="20"/>
        <v>0</v>
      </c>
      <c r="AF24" s="53">
        <f t="shared" si="20"/>
        <v>0</v>
      </c>
      <c r="AG24" s="53">
        <f t="shared" si="20"/>
        <v>0</v>
      </c>
      <c r="AH24" s="53">
        <f t="shared" si="20"/>
        <v>0</v>
      </c>
      <c r="AI24" s="53">
        <f t="shared" si="20"/>
        <v>0</v>
      </c>
      <c r="AJ24" s="53">
        <f t="shared" si="20"/>
        <v>0</v>
      </c>
      <c r="AK24" s="53">
        <f t="shared" si="20"/>
        <v>0</v>
      </c>
      <c r="AL24" s="53">
        <f t="shared" si="20"/>
        <v>0</v>
      </c>
      <c r="AM24" s="30"/>
      <c r="AN24" s="84"/>
      <c r="AP24" s="81"/>
      <c r="AQ24" s="85"/>
      <c r="AR24" s="46"/>
      <c r="AS24" s="45"/>
      <c r="AT24" s="38"/>
      <c r="AU24" s="38"/>
      <c r="AV24" s="70">
        <f t="shared" si="4"/>
        <v>0</v>
      </c>
      <c r="AW24" s="70">
        <f t="shared" si="5"/>
        <v>0</v>
      </c>
      <c r="AX24" s="70">
        <f t="shared" si="1"/>
        <v>269.50226720648021</v>
      </c>
      <c r="AY24" s="70">
        <f t="shared" si="1"/>
        <v>0</v>
      </c>
      <c r="AZ24" s="70">
        <f t="shared" si="1"/>
        <v>0</v>
      </c>
      <c r="BA24" s="70">
        <f t="shared" si="1"/>
        <v>0</v>
      </c>
      <c r="BB24" s="70">
        <f t="shared" si="1"/>
        <v>0</v>
      </c>
      <c r="BC24" s="70">
        <f t="shared" si="1"/>
        <v>0</v>
      </c>
      <c r="BD24" s="70">
        <f t="shared" si="6"/>
        <v>0</v>
      </c>
      <c r="BE24" s="70">
        <f t="shared" si="7"/>
        <v>0</v>
      </c>
      <c r="BF24" s="70">
        <f t="shared" si="8"/>
        <v>0</v>
      </c>
      <c r="BG24" s="30"/>
      <c r="BH24" s="84"/>
      <c r="BJ24" s="81"/>
      <c r="BK24" s="85"/>
      <c r="BL24" s="46"/>
      <c r="BM24" s="45"/>
      <c r="BN24" s="38"/>
      <c r="BO24" s="38"/>
      <c r="BP24" s="70">
        <f t="shared" si="9"/>
        <v>0</v>
      </c>
      <c r="BQ24" s="70">
        <f t="shared" si="10"/>
        <v>0</v>
      </c>
      <c r="BR24" s="70">
        <f t="shared" si="11"/>
        <v>296.45249392712827</v>
      </c>
      <c r="BS24" s="70">
        <f t="shared" si="12"/>
        <v>0</v>
      </c>
      <c r="BT24" s="70">
        <f t="shared" si="13"/>
        <v>0</v>
      </c>
      <c r="BU24" s="70">
        <f t="shared" si="14"/>
        <v>0</v>
      </c>
      <c r="BV24" s="70">
        <f t="shared" si="15"/>
        <v>0</v>
      </c>
      <c r="BW24" s="70">
        <f t="shared" si="16"/>
        <v>0</v>
      </c>
      <c r="BX24" s="70">
        <f t="shared" si="17"/>
        <v>0</v>
      </c>
      <c r="BY24" s="70">
        <f t="shared" si="18"/>
        <v>0</v>
      </c>
      <c r="BZ24" s="70">
        <f t="shared" si="19"/>
        <v>0</v>
      </c>
      <c r="CA24" s="30"/>
      <c r="CB24" s="84"/>
    </row>
    <row r="25" spans="1:80" ht="15" hidden="1" customHeight="1" x14ac:dyDescent="0.25">
      <c r="A25" s="121"/>
      <c r="B25" s="125"/>
      <c r="C25" s="46"/>
      <c r="D25" s="45"/>
      <c r="E25" s="38"/>
      <c r="F25" s="38"/>
      <c r="G25" s="54">
        <v>0</v>
      </c>
      <c r="H25" s="53">
        <v>0</v>
      </c>
      <c r="I25" s="59">
        <v>222.36527600000016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30"/>
      <c r="S25" s="119"/>
      <c r="V25" s="81"/>
      <c r="W25" s="85"/>
      <c r="X25" s="46"/>
      <c r="Y25" s="45"/>
      <c r="Z25" s="38"/>
      <c r="AA25" s="38"/>
      <c r="AB25" s="69">
        <f t="shared" si="3"/>
        <v>0</v>
      </c>
      <c r="AC25" s="53">
        <f t="shared" si="20"/>
        <v>0</v>
      </c>
      <c r="AD25" s="53">
        <f t="shared" si="20"/>
        <v>245.00206109680019</v>
      </c>
      <c r="AE25" s="53">
        <f t="shared" si="20"/>
        <v>0</v>
      </c>
      <c r="AF25" s="53">
        <f t="shared" si="20"/>
        <v>0</v>
      </c>
      <c r="AG25" s="53">
        <f t="shared" si="20"/>
        <v>0</v>
      </c>
      <c r="AH25" s="53">
        <f t="shared" si="20"/>
        <v>0</v>
      </c>
      <c r="AI25" s="53">
        <f t="shared" si="20"/>
        <v>0</v>
      </c>
      <c r="AJ25" s="53">
        <f t="shared" si="20"/>
        <v>0</v>
      </c>
      <c r="AK25" s="53">
        <f t="shared" si="20"/>
        <v>0</v>
      </c>
      <c r="AL25" s="53">
        <f t="shared" si="20"/>
        <v>0</v>
      </c>
      <c r="AM25" s="30"/>
      <c r="AN25" s="84"/>
      <c r="AP25" s="81"/>
      <c r="AQ25" s="85"/>
      <c r="AR25" s="46"/>
      <c r="AS25" s="45"/>
      <c r="AT25" s="38"/>
      <c r="AU25" s="38"/>
      <c r="AV25" s="70">
        <f t="shared" si="4"/>
        <v>0</v>
      </c>
      <c r="AW25" s="70">
        <f t="shared" si="5"/>
        <v>0</v>
      </c>
      <c r="AX25" s="70">
        <f t="shared" si="1"/>
        <v>269.50226720648021</v>
      </c>
      <c r="AY25" s="70">
        <f t="shared" si="1"/>
        <v>0</v>
      </c>
      <c r="AZ25" s="70">
        <f t="shared" si="1"/>
        <v>0</v>
      </c>
      <c r="BA25" s="70">
        <f t="shared" si="1"/>
        <v>0</v>
      </c>
      <c r="BB25" s="70">
        <f t="shared" si="1"/>
        <v>0</v>
      </c>
      <c r="BC25" s="70">
        <f t="shared" si="1"/>
        <v>0</v>
      </c>
      <c r="BD25" s="70">
        <f t="shared" si="6"/>
        <v>0</v>
      </c>
      <c r="BE25" s="70">
        <f t="shared" si="7"/>
        <v>0</v>
      </c>
      <c r="BF25" s="70">
        <f t="shared" si="8"/>
        <v>0</v>
      </c>
      <c r="BG25" s="30"/>
      <c r="BH25" s="84"/>
      <c r="BJ25" s="81"/>
      <c r="BK25" s="85"/>
      <c r="BL25" s="46"/>
      <c r="BM25" s="45"/>
      <c r="BN25" s="38"/>
      <c r="BO25" s="38"/>
      <c r="BP25" s="70">
        <f t="shared" si="9"/>
        <v>0</v>
      </c>
      <c r="BQ25" s="70">
        <f t="shared" si="10"/>
        <v>0</v>
      </c>
      <c r="BR25" s="70">
        <f t="shared" si="11"/>
        <v>296.45249392712827</v>
      </c>
      <c r="BS25" s="70">
        <f t="shared" si="12"/>
        <v>0</v>
      </c>
      <c r="BT25" s="70">
        <f t="shared" si="13"/>
        <v>0</v>
      </c>
      <c r="BU25" s="70">
        <f t="shared" si="14"/>
        <v>0</v>
      </c>
      <c r="BV25" s="70">
        <f t="shared" si="15"/>
        <v>0</v>
      </c>
      <c r="BW25" s="70">
        <f t="shared" si="16"/>
        <v>0</v>
      </c>
      <c r="BX25" s="70">
        <f t="shared" si="17"/>
        <v>0</v>
      </c>
      <c r="BY25" s="70">
        <f t="shared" si="18"/>
        <v>0</v>
      </c>
      <c r="BZ25" s="70">
        <f t="shared" si="19"/>
        <v>0</v>
      </c>
      <c r="CA25" s="30"/>
      <c r="CB25" s="84"/>
    </row>
    <row r="26" spans="1:80" ht="15" hidden="1" customHeight="1" x14ac:dyDescent="0.25">
      <c r="A26" s="121"/>
      <c r="B26" s="86"/>
      <c r="C26" s="46"/>
      <c r="D26" s="45"/>
      <c r="E26" s="38"/>
      <c r="F26" s="38"/>
      <c r="G26" s="54">
        <v>0</v>
      </c>
      <c r="H26" s="53">
        <v>0</v>
      </c>
      <c r="I26" s="59">
        <v>222.36527600000016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30"/>
      <c r="S26" s="47"/>
      <c r="V26" s="81"/>
      <c r="W26" s="86"/>
      <c r="X26" s="46"/>
      <c r="Y26" s="45"/>
      <c r="Z26" s="38"/>
      <c r="AA26" s="38"/>
      <c r="AB26" s="69">
        <f t="shared" si="3"/>
        <v>0</v>
      </c>
      <c r="AC26" s="53">
        <f t="shared" si="20"/>
        <v>0</v>
      </c>
      <c r="AD26" s="53">
        <f t="shared" si="20"/>
        <v>245.00206109680019</v>
      </c>
      <c r="AE26" s="53">
        <f t="shared" si="20"/>
        <v>0</v>
      </c>
      <c r="AF26" s="53">
        <f t="shared" si="20"/>
        <v>0</v>
      </c>
      <c r="AG26" s="53">
        <f t="shared" si="20"/>
        <v>0</v>
      </c>
      <c r="AH26" s="53">
        <f t="shared" si="20"/>
        <v>0</v>
      </c>
      <c r="AI26" s="53">
        <f t="shared" si="20"/>
        <v>0</v>
      </c>
      <c r="AJ26" s="53">
        <f t="shared" si="20"/>
        <v>0</v>
      </c>
      <c r="AK26" s="53">
        <f t="shared" si="20"/>
        <v>0</v>
      </c>
      <c r="AL26" s="53">
        <f t="shared" si="20"/>
        <v>0</v>
      </c>
      <c r="AM26" s="30"/>
      <c r="AN26" s="47"/>
      <c r="AP26" s="81"/>
      <c r="AQ26" s="86"/>
      <c r="AR26" s="46"/>
      <c r="AS26" s="45"/>
      <c r="AT26" s="38"/>
      <c r="AU26" s="38"/>
      <c r="AV26" s="70">
        <f t="shared" si="4"/>
        <v>0</v>
      </c>
      <c r="AW26" s="70">
        <f t="shared" si="5"/>
        <v>0</v>
      </c>
      <c r="AX26" s="70">
        <f t="shared" si="1"/>
        <v>269.50226720648021</v>
      </c>
      <c r="AY26" s="70">
        <f t="shared" si="1"/>
        <v>0</v>
      </c>
      <c r="AZ26" s="70">
        <f t="shared" si="1"/>
        <v>0</v>
      </c>
      <c r="BA26" s="70">
        <f t="shared" si="1"/>
        <v>0</v>
      </c>
      <c r="BB26" s="70">
        <f t="shared" si="1"/>
        <v>0</v>
      </c>
      <c r="BC26" s="70">
        <f t="shared" si="1"/>
        <v>0</v>
      </c>
      <c r="BD26" s="70">
        <f t="shared" si="6"/>
        <v>0</v>
      </c>
      <c r="BE26" s="70">
        <f t="shared" si="7"/>
        <v>0</v>
      </c>
      <c r="BF26" s="70">
        <f t="shared" si="8"/>
        <v>0</v>
      </c>
      <c r="BG26" s="30"/>
      <c r="BH26" s="47"/>
      <c r="BJ26" s="81"/>
      <c r="BK26" s="86"/>
      <c r="BL26" s="46"/>
      <c r="BM26" s="45"/>
      <c r="BN26" s="38"/>
      <c r="BO26" s="38"/>
      <c r="BP26" s="70">
        <f t="shared" si="9"/>
        <v>0</v>
      </c>
      <c r="BQ26" s="70">
        <f t="shared" si="10"/>
        <v>0</v>
      </c>
      <c r="BR26" s="70">
        <f t="shared" si="11"/>
        <v>296.45249392712827</v>
      </c>
      <c r="BS26" s="70">
        <f t="shared" si="12"/>
        <v>0</v>
      </c>
      <c r="BT26" s="70">
        <f t="shared" si="13"/>
        <v>0</v>
      </c>
      <c r="BU26" s="70">
        <f t="shared" si="14"/>
        <v>0</v>
      </c>
      <c r="BV26" s="70">
        <f t="shared" si="15"/>
        <v>0</v>
      </c>
      <c r="BW26" s="70">
        <f t="shared" si="16"/>
        <v>0</v>
      </c>
      <c r="BX26" s="70">
        <f t="shared" si="17"/>
        <v>0</v>
      </c>
      <c r="BY26" s="70">
        <f t="shared" si="18"/>
        <v>0</v>
      </c>
      <c r="BZ26" s="70">
        <f t="shared" si="19"/>
        <v>0</v>
      </c>
      <c r="CA26" s="30"/>
      <c r="CB26" s="47"/>
    </row>
    <row r="27" spans="1:80" ht="36.75" customHeight="1" x14ac:dyDescent="0.25">
      <c r="A27" s="121"/>
      <c r="B27" s="87"/>
      <c r="C27" s="35" t="s">
        <v>57</v>
      </c>
      <c r="D27" s="44" t="s">
        <v>60</v>
      </c>
      <c r="E27" s="43">
        <v>1</v>
      </c>
      <c r="F27" s="43">
        <v>175</v>
      </c>
      <c r="G27" s="54">
        <v>5481.0142800000003</v>
      </c>
      <c r="H27" s="53">
        <v>6029.1157080000003</v>
      </c>
      <c r="I27" s="59">
        <v>6577.2281539999994</v>
      </c>
      <c r="J27" s="59">
        <v>7125.3295819999994</v>
      </c>
      <c r="K27" s="59">
        <v>7673.4199919999992</v>
      </c>
      <c r="L27" s="59">
        <v>8221.5324380000002</v>
      </c>
      <c r="M27" s="59">
        <v>8769.6338660000001</v>
      </c>
      <c r="N27" s="59">
        <v>9317.7463119999993</v>
      </c>
      <c r="O27" s="59">
        <v>9865.8257040000008</v>
      </c>
      <c r="P27" s="59">
        <v>10413.927132000001</v>
      </c>
      <c r="Q27" s="59">
        <v>10962.039578</v>
      </c>
      <c r="R27" s="57" t="s">
        <v>24</v>
      </c>
      <c r="S27" s="117" t="s">
        <v>63</v>
      </c>
      <c r="V27" s="81"/>
      <c r="W27" s="87"/>
      <c r="X27" s="35" t="s">
        <v>57</v>
      </c>
      <c r="Y27" s="44" t="s">
        <v>60</v>
      </c>
      <c r="Z27" s="43">
        <v>1</v>
      </c>
      <c r="AA27" s="43">
        <v>175</v>
      </c>
      <c r="AB27" s="70">
        <f t="shared" si="3"/>
        <v>6029.1157080000003</v>
      </c>
      <c r="AC27" s="77">
        <f t="shared" ref="AC27:AC29" si="41">H27+(H27*10%)</f>
        <v>6632.0272788000002</v>
      </c>
      <c r="AD27" s="77">
        <f t="shared" ref="AD27:AD29" si="42">I27+(I27*10%)</f>
        <v>7234.9509693999989</v>
      </c>
      <c r="AE27" s="77">
        <f t="shared" ref="AE27:AE29" si="43">J27+(J27*10%)</f>
        <v>7837.8625401999998</v>
      </c>
      <c r="AF27" s="77">
        <f t="shared" ref="AF27:AF29" si="44">K27+(K27*10%)</f>
        <v>8440.7619911999991</v>
      </c>
      <c r="AG27" s="77">
        <f t="shared" ref="AG27:AG29" si="45">L27+(L27*10%)</f>
        <v>9043.6856817999997</v>
      </c>
      <c r="AH27" s="77">
        <f t="shared" ref="AH27:AH29" si="46">M27+(M27*10%)</f>
        <v>9646.5972526000005</v>
      </c>
      <c r="AI27" s="77">
        <f t="shared" ref="AI27:AI29" si="47">N27+(N27*10%)</f>
        <v>10249.520943199999</v>
      </c>
      <c r="AJ27" s="77">
        <f t="shared" ref="AJ27:AJ29" si="48">O27+(O27*10%)</f>
        <v>10852.408274400001</v>
      </c>
      <c r="AK27" s="77">
        <f t="shared" ref="AK27:AK29" si="49">P27+(P27*10%)</f>
        <v>11455.319845200002</v>
      </c>
      <c r="AL27" s="78">
        <f t="shared" ref="AL27:AL29" si="50">Q27+(Q27*10%)</f>
        <v>12058.2435358</v>
      </c>
      <c r="AM27" s="57" t="s">
        <v>24</v>
      </c>
      <c r="AN27" s="84" t="s">
        <v>63</v>
      </c>
      <c r="AP27" s="81"/>
      <c r="AQ27" s="87"/>
      <c r="AR27" s="35" t="s">
        <v>57</v>
      </c>
      <c r="AS27" s="44" t="s">
        <v>60</v>
      </c>
      <c r="AT27" s="43">
        <v>1</v>
      </c>
      <c r="AU27" s="43">
        <v>175</v>
      </c>
      <c r="AV27" s="70">
        <f t="shared" si="4"/>
        <v>6632.0272788000002</v>
      </c>
      <c r="AW27" s="70">
        <f t="shared" si="5"/>
        <v>7295.2300066799999</v>
      </c>
      <c r="AX27" s="70">
        <f t="shared" si="1"/>
        <v>7958.4460663399987</v>
      </c>
      <c r="AY27" s="70">
        <f t="shared" si="1"/>
        <v>8621.6487942200001</v>
      </c>
      <c r="AZ27" s="70">
        <f t="shared" si="1"/>
        <v>9284.8381903199988</v>
      </c>
      <c r="BA27" s="70">
        <f t="shared" si="1"/>
        <v>9948.0542499799994</v>
      </c>
      <c r="BB27" s="70">
        <f t="shared" si="1"/>
        <v>10611.256977860001</v>
      </c>
      <c r="BC27" s="70">
        <f t="shared" si="1"/>
        <v>11274.47303752</v>
      </c>
      <c r="BD27" s="70">
        <f t="shared" si="6"/>
        <v>11937.649101840001</v>
      </c>
      <c r="BE27" s="70">
        <f t="shared" si="7"/>
        <v>12600.851829720003</v>
      </c>
      <c r="BF27" s="70">
        <f t="shared" si="8"/>
        <v>13264.06788938</v>
      </c>
      <c r="BG27" s="57" t="s">
        <v>24</v>
      </c>
      <c r="BH27" s="84" t="s">
        <v>63</v>
      </c>
      <c r="BJ27" s="81"/>
      <c r="BK27" s="87"/>
      <c r="BL27" s="35" t="s">
        <v>57</v>
      </c>
      <c r="BM27" s="44" t="s">
        <v>60</v>
      </c>
      <c r="BN27" s="43">
        <v>1</v>
      </c>
      <c r="BO27" s="43">
        <v>175</v>
      </c>
      <c r="BP27" s="70">
        <f t="shared" si="9"/>
        <v>7295.2300066800008</v>
      </c>
      <c r="BQ27" s="70">
        <f t="shared" si="10"/>
        <v>8024.7530073480002</v>
      </c>
      <c r="BR27" s="70">
        <f t="shared" si="11"/>
        <v>8754.2906729739989</v>
      </c>
      <c r="BS27" s="70">
        <f t="shared" si="12"/>
        <v>9483.8136736420001</v>
      </c>
      <c r="BT27" s="70">
        <f t="shared" si="13"/>
        <v>10213.322009351999</v>
      </c>
      <c r="BU27" s="70">
        <f t="shared" si="14"/>
        <v>10942.859674978001</v>
      </c>
      <c r="BV27" s="70">
        <f t="shared" si="15"/>
        <v>11672.382675646002</v>
      </c>
      <c r="BW27" s="70">
        <f t="shared" si="16"/>
        <v>12401.920341272</v>
      </c>
      <c r="BX27" s="70">
        <f t="shared" si="17"/>
        <v>13131.414012024003</v>
      </c>
      <c r="BY27" s="70">
        <f t="shared" si="18"/>
        <v>13860.937012692004</v>
      </c>
      <c r="BZ27" s="70">
        <f t="shared" si="19"/>
        <v>14590.474678318</v>
      </c>
      <c r="CA27" s="57" t="s">
        <v>24</v>
      </c>
      <c r="CB27" s="84" t="s">
        <v>63</v>
      </c>
    </row>
    <row r="28" spans="1:80" ht="36" customHeight="1" x14ac:dyDescent="0.25">
      <c r="A28" s="121"/>
      <c r="B28" s="87"/>
      <c r="C28" s="31" t="s">
        <v>58</v>
      </c>
      <c r="D28" s="40" t="s">
        <v>61</v>
      </c>
      <c r="E28" s="38">
        <v>1</v>
      </c>
      <c r="F28" s="38">
        <v>181</v>
      </c>
      <c r="G28" s="54">
        <v>5668.9372880000001</v>
      </c>
      <c r="H28" s="53">
        <v>6235.8354240000008</v>
      </c>
      <c r="I28" s="59">
        <v>6802.7335599999997</v>
      </c>
      <c r="J28" s="59">
        <v>7369.6316960000004</v>
      </c>
      <c r="K28" s="59">
        <v>7936.5188139999991</v>
      </c>
      <c r="L28" s="59">
        <v>8503.4059319999997</v>
      </c>
      <c r="M28" s="59">
        <v>9070.2930500000002</v>
      </c>
      <c r="N28" s="59">
        <v>9637.191186</v>
      </c>
      <c r="O28" s="59">
        <v>10204.078304000001</v>
      </c>
      <c r="P28" s="59">
        <v>10770.987458</v>
      </c>
      <c r="Q28" s="59">
        <v>11337.874576</v>
      </c>
      <c r="R28" s="30" t="s">
        <v>24</v>
      </c>
      <c r="S28" s="118"/>
      <c r="V28" s="81"/>
      <c r="W28" s="87"/>
      <c r="X28" s="31" t="s">
        <v>58</v>
      </c>
      <c r="Y28" s="40" t="s">
        <v>61</v>
      </c>
      <c r="Z28" s="38">
        <v>1</v>
      </c>
      <c r="AA28" s="38">
        <v>181</v>
      </c>
      <c r="AB28" s="54">
        <f t="shared" si="3"/>
        <v>6235.8310167999998</v>
      </c>
      <c r="AC28" s="56">
        <f t="shared" si="41"/>
        <v>6859.4189664000005</v>
      </c>
      <c r="AD28" s="56">
        <f t="shared" si="42"/>
        <v>7483.0069159999994</v>
      </c>
      <c r="AE28" s="56">
        <f t="shared" si="43"/>
        <v>8106.5948656</v>
      </c>
      <c r="AF28" s="56">
        <f t="shared" si="44"/>
        <v>8730.1706953999983</v>
      </c>
      <c r="AG28" s="56">
        <f t="shared" si="45"/>
        <v>9353.7465252000002</v>
      </c>
      <c r="AH28" s="56">
        <f t="shared" si="46"/>
        <v>9977.3223550000002</v>
      </c>
      <c r="AI28" s="56">
        <f t="shared" si="47"/>
        <v>10600.9103046</v>
      </c>
      <c r="AJ28" s="56">
        <f t="shared" si="48"/>
        <v>11224.4861344</v>
      </c>
      <c r="AK28" s="56">
        <f t="shared" si="49"/>
        <v>11848.0862038</v>
      </c>
      <c r="AL28" s="59">
        <f t="shared" si="50"/>
        <v>12471.6620336</v>
      </c>
      <c r="AM28" s="30" t="s">
        <v>24</v>
      </c>
      <c r="AN28" s="84"/>
      <c r="AP28" s="81"/>
      <c r="AQ28" s="87"/>
      <c r="AR28" s="31" t="s">
        <v>58</v>
      </c>
      <c r="AS28" s="40" t="s">
        <v>61</v>
      </c>
      <c r="AT28" s="38">
        <v>1</v>
      </c>
      <c r="AU28" s="38">
        <v>181</v>
      </c>
      <c r="AV28" s="70">
        <f t="shared" si="4"/>
        <v>6859.4141184800001</v>
      </c>
      <c r="AW28" s="70">
        <f t="shared" si="5"/>
        <v>7545.3608630400004</v>
      </c>
      <c r="AX28" s="70">
        <f t="shared" si="5"/>
        <v>8231.3076075999998</v>
      </c>
      <c r="AY28" s="70">
        <f t="shared" si="5"/>
        <v>8917.2543521600001</v>
      </c>
      <c r="AZ28" s="70">
        <f t="shared" si="5"/>
        <v>9603.1877649399976</v>
      </c>
      <c r="BA28" s="70">
        <f t="shared" si="5"/>
        <v>10289.121177720001</v>
      </c>
      <c r="BB28" s="70">
        <f t="shared" si="5"/>
        <v>10975.0545905</v>
      </c>
      <c r="BC28" s="70">
        <f t="shared" si="5"/>
        <v>11661.00133506</v>
      </c>
      <c r="BD28" s="70">
        <f t="shared" si="6"/>
        <v>12346.93474784</v>
      </c>
      <c r="BE28" s="70">
        <f t="shared" si="7"/>
        <v>13032.894824179999</v>
      </c>
      <c r="BF28" s="70">
        <f t="shared" si="8"/>
        <v>13718.82823696</v>
      </c>
      <c r="BG28" s="30" t="s">
        <v>24</v>
      </c>
      <c r="BH28" s="84"/>
      <c r="BJ28" s="81"/>
      <c r="BK28" s="87"/>
      <c r="BL28" s="31" t="s">
        <v>58</v>
      </c>
      <c r="BM28" s="40" t="s">
        <v>61</v>
      </c>
      <c r="BN28" s="38">
        <v>1</v>
      </c>
      <c r="BO28" s="38">
        <v>181</v>
      </c>
      <c r="BP28" s="70">
        <f t="shared" si="9"/>
        <v>7545.3555303280009</v>
      </c>
      <c r="BQ28" s="70">
        <f t="shared" si="10"/>
        <v>8299.8969493440018</v>
      </c>
      <c r="BR28" s="70">
        <f t="shared" si="11"/>
        <v>9054.4383683600008</v>
      </c>
      <c r="BS28" s="70">
        <f t="shared" si="12"/>
        <v>9808.9797873760017</v>
      </c>
      <c r="BT28" s="70">
        <f t="shared" si="13"/>
        <v>10563.506541433999</v>
      </c>
      <c r="BU28" s="70">
        <f t="shared" si="14"/>
        <v>11318.033295492001</v>
      </c>
      <c r="BV28" s="70">
        <f t="shared" si="15"/>
        <v>12072.56004955</v>
      </c>
      <c r="BW28" s="70">
        <f t="shared" si="16"/>
        <v>12827.101468566001</v>
      </c>
      <c r="BX28" s="70">
        <f t="shared" si="17"/>
        <v>13581.628222624</v>
      </c>
      <c r="BY28" s="70">
        <f t="shared" si="18"/>
        <v>14336.184306597999</v>
      </c>
      <c r="BZ28" s="70">
        <f t="shared" si="19"/>
        <v>15090.711060656002</v>
      </c>
      <c r="CA28" s="30" t="s">
        <v>24</v>
      </c>
      <c r="CB28" s="84"/>
    </row>
    <row r="29" spans="1:80" ht="34.5" customHeight="1" x14ac:dyDescent="0.25">
      <c r="A29" s="121"/>
      <c r="B29" s="87"/>
      <c r="C29" s="32" t="s">
        <v>59</v>
      </c>
      <c r="D29" s="41" t="s">
        <v>62</v>
      </c>
      <c r="E29" s="39">
        <v>1</v>
      </c>
      <c r="F29" s="39">
        <v>187</v>
      </c>
      <c r="G29" s="55">
        <v>5856.8602960000007</v>
      </c>
      <c r="H29" s="55">
        <v>6442.5551400000004</v>
      </c>
      <c r="I29" s="55">
        <v>7028.2389659999999</v>
      </c>
      <c r="J29" s="60">
        <v>7613.9117740000002</v>
      </c>
      <c r="K29" s="60">
        <v>8199.6066179999998</v>
      </c>
      <c r="L29" s="60">
        <v>8785.2904440000002</v>
      </c>
      <c r="M29" s="60">
        <v>9370.9742699999988</v>
      </c>
      <c r="N29" s="60">
        <v>9956.6580959999992</v>
      </c>
      <c r="O29" s="60">
        <v>10542.330904</v>
      </c>
      <c r="P29" s="60">
        <v>11128.047783999999</v>
      </c>
      <c r="Q29" s="60">
        <v>11713.731610000001</v>
      </c>
      <c r="R29" s="58" t="s">
        <v>24</v>
      </c>
      <c r="S29" s="118"/>
      <c r="V29" s="81"/>
      <c r="W29" s="87"/>
      <c r="X29" s="32" t="s">
        <v>59</v>
      </c>
      <c r="Y29" s="41" t="s">
        <v>62</v>
      </c>
      <c r="Z29" s="39">
        <v>1</v>
      </c>
      <c r="AA29" s="39">
        <v>187</v>
      </c>
      <c r="AB29" s="71">
        <f t="shared" si="3"/>
        <v>6442.5463256000012</v>
      </c>
      <c r="AC29" s="79">
        <f t="shared" si="41"/>
        <v>7086.8106540000008</v>
      </c>
      <c r="AD29" s="79">
        <f t="shared" si="42"/>
        <v>7731.0628625999998</v>
      </c>
      <c r="AE29" s="79">
        <f t="shared" si="43"/>
        <v>8375.3029514000009</v>
      </c>
      <c r="AF29" s="79">
        <f t="shared" si="44"/>
        <v>9019.5672797999996</v>
      </c>
      <c r="AG29" s="79">
        <f t="shared" si="45"/>
        <v>9663.8194884000004</v>
      </c>
      <c r="AH29" s="79">
        <f t="shared" si="46"/>
        <v>10308.071696999999</v>
      </c>
      <c r="AI29" s="79">
        <f t="shared" si="47"/>
        <v>10952.323905599998</v>
      </c>
      <c r="AJ29" s="79">
        <f t="shared" si="48"/>
        <v>11596.5639944</v>
      </c>
      <c r="AK29" s="79">
        <f t="shared" si="49"/>
        <v>12240.852562399998</v>
      </c>
      <c r="AL29" s="60">
        <f t="shared" si="50"/>
        <v>12885.104771</v>
      </c>
      <c r="AM29" s="58" t="s">
        <v>24</v>
      </c>
      <c r="AN29" s="84"/>
      <c r="AP29" s="81"/>
      <c r="AQ29" s="87"/>
      <c r="AR29" s="32" t="s">
        <v>59</v>
      </c>
      <c r="AS29" s="41" t="s">
        <v>62</v>
      </c>
      <c r="AT29" s="39">
        <v>1</v>
      </c>
      <c r="AU29" s="39">
        <v>187</v>
      </c>
      <c r="AV29" s="70">
        <f t="shared" si="4"/>
        <v>7086.8009581600018</v>
      </c>
      <c r="AW29" s="70">
        <f t="shared" si="5"/>
        <v>7795.4917194000009</v>
      </c>
      <c r="AX29" s="70">
        <f t="shared" si="5"/>
        <v>8504.169148859999</v>
      </c>
      <c r="AY29" s="70">
        <f t="shared" si="5"/>
        <v>9212.8332465400017</v>
      </c>
      <c r="AZ29" s="70">
        <f t="shared" si="5"/>
        <v>9921.524007779999</v>
      </c>
      <c r="BA29" s="70">
        <f t="shared" si="5"/>
        <v>10630.201437240001</v>
      </c>
      <c r="BB29" s="70">
        <f t="shared" si="5"/>
        <v>11338.878866699999</v>
      </c>
      <c r="BC29" s="70">
        <f t="shared" si="5"/>
        <v>12047.556296159999</v>
      </c>
      <c r="BD29" s="70">
        <f t="shared" si="6"/>
        <v>12756.22039384</v>
      </c>
      <c r="BE29" s="70">
        <f t="shared" si="7"/>
        <v>13464.937818639997</v>
      </c>
      <c r="BF29" s="70">
        <f t="shared" si="8"/>
        <v>14173.615248100001</v>
      </c>
      <c r="BG29" s="58" t="s">
        <v>24</v>
      </c>
      <c r="BH29" s="84"/>
      <c r="BJ29" s="81"/>
      <c r="BK29" s="87"/>
      <c r="BL29" s="32" t="s">
        <v>59</v>
      </c>
      <c r="BM29" s="41" t="s">
        <v>62</v>
      </c>
      <c r="BN29" s="39">
        <v>1</v>
      </c>
      <c r="BO29" s="39">
        <v>187</v>
      </c>
      <c r="BP29" s="70">
        <f t="shared" si="9"/>
        <v>7795.4810539760028</v>
      </c>
      <c r="BQ29" s="70">
        <f t="shared" si="10"/>
        <v>8575.0408913400024</v>
      </c>
      <c r="BR29" s="70">
        <f t="shared" si="11"/>
        <v>9354.5860637459991</v>
      </c>
      <c r="BS29" s="70">
        <f t="shared" si="12"/>
        <v>10134.116571194003</v>
      </c>
      <c r="BT29" s="70">
        <f t="shared" si="13"/>
        <v>10913.676408558</v>
      </c>
      <c r="BU29" s="70">
        <f t="shared" si="14"/>
        <v>11693.221580964002</v>
      </c>
      <c r="BV29" s="70">
        <f t="shared" si="15"/>
        <v>12472.766753370001</v>
      </c>
      <c r="BW29" s="70">
        <f t="shared" si="16"/>
        <v>13252.311925775999</v>
      </c>
      <c r="BX29" s="70">
        <f t="shared" si="17"/>
        <v>14031.842433224001</v>
      </c>
      <c r="BY29" s="70">
        <f t="shared" si="18"/>
        <v>14811.431600503998</v>
      </c>
      <c r="BZ29" s="70">
        <f t="shared" si="19"/>
        <v>15590.976772910002</v>
      </c>
      <c r="CA29" s="58" t="s">
        <v>24</v>
      </c>
      <c r="CB29" s="84"/>
    </row>
    <row r="30" spans="1:80" ht="15" hidden="1" customHeight="1" x14ac:dyDescent="0.25">
      <c r="A30" s="122"/>
      <c r="B30" s="88"/>
      <c r="C30" s="20"/>
      <c r="D30" s="20"/>
      <c r="E30" s="21"/>
      <c r="F30" s="20"/>
      <c r="G30" s="22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0"/>
      <c r="S30" s="118"/>
      <c r="V30" s="82"/>
      <c r="W30" s="88"/>
      <c r="X30" s="20"/>
      <c r="Y30" s="20"/>
      <c r="Z30" s="21"/>
      <c r="AA30" s="20"/>
      <c r="AB30" s="22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0"/>
      <c r="AN30" s="84"/>
      <c r="AP30" s="82"/>
      <c r="AQ30" s="88"/>
      <c r="AR30" s="20"/>
      <c r="AS30" s="20"/>
      <c r="AT30" s="21"/>
      <c r="AU30" s="20"/>
      <c r="AV30" s="22"/>
      <c r="AW30" s="23"/>
      <c r="AX30" s="23"/>
      <c r="AY30" s="23"/>
      <c r="AZ30" s="23"/>
      <c r="BA30" s="70">
        <f t="shared" ref="BA30:BA31" si="51">AG30+(AG30*10%)</f>
        <v>0</v>
      </c>
      <c r="BB30" s="23"/>
      <c r="BC30" s="23"/>
      <c r="BD30" s="23"/>
      <c r="BE30" s="23"/>
      <c r="BF30" s="23"/>
      <c r="BG30" s="20"/>
      <c r="BH30" s="84"/>
      <c r="BJ30" s="82"/>
      <c r="BK30" s="88"/>
      <c r="BL30" s="20"/>
      <c r="BM30" s="20"/>
      <c r="BN30" s="21"/>
      <c r="BO30" s="20"/>
      <c r="BP30" s="22"/>
      <c r="BQ30" s="23"/>
      <c r="BR30" s="23"/>
      <c r="BS30" s="23"/>
      <c r="BT30" s="23"/>
      <c r="BU30" s="70">
        <f t="shared" ref="BU30:BU31" si="52">BA30+(BA30*10%)</f>
        <v>0</v>
      </c>
      <c r="BV30" s="23"/>
      <c r="BW30" s="23"/>
      <c r="BX30" s="23"/>
      <c r="BY30" s="23"/>
      <c r="BZ30" s="23"/>
      <c r="CA30" s="20"/>
      <c r="CB30" s="84"/>
    </row>
    <row r="31" spans="1:80" ht="15" hidden="1" customHeight="1" x14ac:dyDescent="0.25">
      <c r="A31" s="1"/>
      <c r="B31" s="1"/>
      <c r="C31" s="20"/>
      <c r="D31" s="20"/>
      <c r="E31" s="21"/>
      <c r="F31" s="20"/>
      <c r="G31" s="22"/>
      <c r="H31" s="23"/>
      <c r="I31" s="23"/>
      <c r="J31" s="23"/>
      <c r="K31" s="23"/>
      <c r="L31" s="23"/>
      <c r="M31" s="42"/>
      <c r="N31" s="23"/>
      <c r="O31" s="23"/>
      <c r="P31" s="23"/>
      <c r="Q31" s="23"/>
      <c r="R31" s="20"/>
      <c r="S31" s="119"/>
      <c r="V31" s="1"/>
      <c r="W31" s="1"/>
      <c r="X31" s="20"/>
      <c r="Y31" s="20"/>
      <c r="Z31" s="21"/>
      <c r="AA31" s="20"/>
      <c r="AB31" s="22"/>
      <c r="AC31" s="23"/>
      <c r="AD31" s="23"/>
      <c r="AE31" s="23"/>
      <c r="AF31" s="23"/>
      <c r="AG31" s="23"/>
      <c r="AH31" s="42"/>
      <c r="AI31" s="23"/>
      <c r="AJ31" s="23"/>
      <c r="AK31" s="23"/>
      <c r="AL31" s="23"/>
      <c r="AM31" s="20"/>
      <c r="AN31" s="84"/>
      <c r="AP31" s="1"/>
      <c r="AQ31" s="1"/>
      <c r="AR31" s="20"/>
      <c r="AS31" s="20"/>
      <c r="AT31" s="21"/>
      <c r="AU31" s="20"/>
      <c r="AV31" s="22"/>
      <c r="AW31" s="23"/>
      <c r="AX31" s="23"/>
      <c r="AY31" s="23"/>
      <c r="AZ31" s="23"/>
      <c r="BA31" s="70">
        <f t="shared" si="51"/>
        <v>0</v>
      </c>
      <c r="BB31" s="42"/>
      <c r="BC31" s="23"/>
      <c r="BD31" s="23"/>
      <c r="BE31" s="23"/>
      <c r="BF31" s="23"/>
      <c r="BG31" s="20"/>
      <c r="BH31" s="84"/>
      <c r="BJ31" s="1"/>
      <c r="BK31" s="1"/>
      <c r="BL31" s="20"/>
      <c r="BM31" s="20"/>
      <c r="BN31" s="21"/>
      <c r="BO31" s="20"/>
      <c r="BP31" s="22"/>
      <c r="BQ31" s="23"/>
      <c r="BR31" s="23"/>
      <c r="BS31" s="23"/>
      <c r="BT31" s="23"/>
      <c r="BU31" s="70">
        <f t="shared" si="52"/>
        <v>0</v>
      </c>
      <c r="BV31" s="42"/>
      <c r="BW31" s="23"/>
      <c r="BX31" s="23"/>
      <c r="BY31" s="23"/>
      <c r="BZ31" s="23"/>
      <c r="CA31" s="20"/>
      <c r="CB31" s="84"/>
    </row>
    <row r="33" spans="7:7" x14ac:dyDescent="0.25">
      <c r="G33" s="66"/>
    </row>
  </sheetData>
  <mergeCells count="104">
    <mergeCell ref="G8:G10"/>
    <mergeCell ref="BT1:CB1"/>
    <mergeCell ref="BJ2:BR2"/>
    <mergeCell ref="BT2:CB2"/>
    <mergeCell ref="BJ3:BR3"/>
    <mergeCell ref="BT3:CB3"/>
    <mergeCell ref="BT4:CB4"/>
    <mergeCell ref="K1:S1"/>
    <mergeCell ref="AF1:AN1"/>
    <mergeCell ref="V2:AD2"/>
    <mergeCell ref="AF2:AN2"/>
    <mergeCell ref="V3:AD3"/>
    <mergeCell ref="AF3:AN3"/>
    <mergeCell ref="AF4:AN4"/>
    <mergeCell ref="AF5:AN5"/>
    <mergeCell ref="V6:X10"/>
    <mergeCell ref="Y6:Y10"/>
    <mergeCell ref="Z6:Z10"/>
    <mergeCell ref="AA6:AB7"/>
    <mergeCell ref="BJ11:BJ30"/>
    <mergeCell ref="BK11:BK15"/>
    <mergeCell ref="CB11:CB15"/>
    <mergeCell ref="BK16:BK20"/>
    <mergeCell ref="CB16:CB20"/>
    <mergeCell ref="BK21:BK25"/>
    <mergeCell ref="CB21:CB25"/>
    <mergeCell ref="BT5:CB5"/>
    <mergeCell ref="BK26:BK30"/>
    <mergeCell ref="CB27:CB31"/>
    <mergeCell ref="BJ6:BL10"/>
    <mergeCell ref="BM6:BM10"/>
    <mergeCell ref="BN6:BN10"/>
    <mergeCell ref="BO6:BP7"/>
    <mergeCell ref="BQ6:BZ6"/>
    <mergeCell ref="CA6:CA10"/>
    <mergeCell ref="CB6:CB10"/>
    <mergeCell ref="BQ7:BZ7"/>
    <mergeCell ref="BO8:BO10"/>
    <mergeCell ref="BP8:BP10"/>
    <mergeCell ref="A6:C10"/>
    <mergeCell ref="S11:S15"/>
    <mergeCell ref="K5:S5"/>
    <mergeCell ref="A2:I2"/>
    <mergeCell ref="A3:I3"/>
    <mergeCell ref="K4:S4"/>
    <mergeCell ref="K3:S3"/>
    <mergeCell ref="K2:S2"/>
    <mergeCell ref="R6:R10"/>
    <mergeCell ref="S6:S10"/>
    <mergeCell ref="A11:A30"/>
    <mergeCell ref="B26:B30"/>
    <mergeCell ref="B21:B25"/>
    <mergeCell ref="B16:B20"/>
    <mergeCell ref="B11:B15"/>
    <mergeCell ref="S16:S20"/>
    <mergeCell ref="S21:S25"/>
    <mergeCell ref="S27:S31"/>
    <mergeCell ref="H6:Q6"/>
    <mergeCell ref="H7:Q7"/>
    <mergeCell ref="E6:E10"/>
    <mergeCell ref="D6:D10"/>
    <mergeCell ref="F6:G7"/>
    <mergeCell ref="F8:F10"/>
    <mergeCell ref="AC6:AL6"/>
    <mergeCell ref="AM6:AM10"/>
    <mergeCell ref="AN6:AN10"/>
    <mergeCell ref="AC7:AL7"/>
    <mergeCell ref="AA8:AA10"/>
    <mergeCell ref="AB8:AB10"/>
    <mergeCell ref="V11:V30"/>
    <mergeCell ref="W11:W15"/>
    <mergeCell ref="AN11:AN15"/>
    <mergeCell ref="W16:W20"/>
    <mergeCell ref="AN16:AN20"/>
    <mergeCell ref="W21:W25"/>
    <mergeCell ref="AN21:AN25"/>
    <mergeCell ref="W26:W30"/>
    <mergeCell ref="AN27:AN31"/>
    <mergeCell ref="AZ1:BH1"/>
    <mergeCell ref="AP2:AX2"/>
    <mergeCell ref="AZ2:BH2"/>
    <mergeCell ref="AP3:AX3"/>
    <mergeCell ref="AZ3:BH3"/>
    <mergeCell ref="AZ4:BH4"/>
    <mergeCell ref="AZ5:BH5"/>
    <mergeCell ref="AP6:AR10"/>
    <mergeCell ref="AS6:AS10"/>
    <mergeCell ref="AT6:AT10"/>
    <mergeCell ref="AU6:AV7"/>
    <mergeCell ref="AW6:BF6"/>
    <mergeCell ref="BG6:BG10"/>
    <mergeCell ref="BH6:BH10"/>
    <mergeCell ref="AW7:BF7"/>
    <mergeCell ref="AU8:AU10"/>
    <mergeCell ref="AV8:AV10"/>
    <mergeCell ref="AP11:AP30"/>
    <mergeCell ref="AQ11:AQ15"/>
    <mergeCell ref="BH11:BH15"/>
    <mergeCell ref="AQ16:AQ20"/>
    <mergeCell ref="BH16:BH20"/>
    <mergeCell ref="AQ21:AQ25"/>
    <mergeCell ref="BH21:BH25"/>
    <mergeCell ref="AQ26:AQ30"/>
    <mergeCell ref="BH27:BH31"/>
  </mergeCells>
  <pageMargins left="0.511811024" right="0.511811024" top="0.78740157499999996" bottom="0.78740157499999996" header="0.31496062000000002" footer="0.31496062000000002"/>
  <pageSetup paperSize="9" scale="85" fitToWidth="0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Anexo I</vt:lpstr>
      <vt:lpstr>Anexo II</vt:lpstr>
    </vt:vector>
  </TitlesOfParts>
  <Company>Pontuai_Tec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Silveira</dc:creator>
  <cp:lastModifiedBy>user</cp:lastModifiedBy>
  <cp:lastPrinted>2026-02-10T17:33:17Z</cp:lastPrinted>
  <dcterms:created xsi:type="dcterms:W3CDTF">2018-03-12T13:29:04Z</dcterms:created>
  <dcterms:modified xsi:type="dcterms:W3CDTF">2026-02-10T17:35:45Z</dcterms:modified>
</cp:coreProperties>
</file>